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/>
  </bookViews>
  <sheets>
    <sheet name="市本级" sheetId="2" r:id="rId1"/>
    <sheet name="全市" sheetId="3" state="hidden" r:id="rId2"/>
  </sheets>
  <definedNames>
    <definedName name="_xlnm.Print_Area" localSheetId="1">全市!$A$1:$D$33</definedName>
    <definedName name="_xlnm.Print_Area" localSheetId="0">市本级!$A$2:$B$25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<sst xmlns="http://schemas.openxmlformats.org/spreadsheetml/2006/main" count="92" uniqueCount="85">
  <si>
    <r>
      <rPr>
        <sz val="12"/>
        <rFont val="宋体"/>
        <charset val="134"/>
      </rPr>
      <t>表</t>
    </r>
    <r>
      <rPr>
        <sz val="12"/>
        <rFont val="Times New Roman"/>
        <charset val="134"/>
      </rPr>
      <t>32</t>
    </r>
  </si>
  <si>
    <t>2026年市本级社会保险基金收入预算草案表</t>
  </si>
  <si>
    <t>单位：万元</t>
  </si>
  <si>
    <t>收  入</t>
  </si>
  <si>
    <t>项  目</t>
  </si>
  <si>
    <t>预算数</t>
  </si>
  <si>
    <t>一、机关事业单位基本养老保险基金收入</t>
  </si>
  <si>
    <t>机关事业单位基本养老保险费收入</t>
  </si>
  <si>
    <t>机关事业单位基本养老保险基金财政补贴收入</t>
  </si>
  <si>
    <t>机关事业单位基本养老保险基金利息收入</t>
  </si>
  <si>
    <t>其他机关事业单位基本养老保险基金收入</t>
  </si>
  <si>
    <t>二、城镇职工基本医疗保险基金收入</t>
  </si>
  <si>
    <t>城镇职工基本医疗保险费收入</t>
  </si>
  <si>
    <t>城镇职工基本医疗保险基金利息收入</t>
  </si>
  <si>
    <t>其他城镇职工基本医疗保险基金收入</t>
  </si>
  <si>
    <t>三、城乡居民基本医疗保险基金收入</t>
  </si>
  <si>
    <t>城乡居民基本医疗保险费收入</t>
  </si>
  <si>
    <t>城乡居民基本医疗保险财政补贴收入</t>
  </si>
  <si>
    <t>城乡居民基本医疗保险利息收入</t>
  </si>
  <si>
    <t>其他城乡居民基本医疗保险收入</t>
  </si>
  <si>
    <t>四、长期护理保险基金收入</t>
  </si>
  <si>
    <t>长期护理保险费收入</t>
  </si>
  <si>
    <t>长期护理基金利息收入</t>
  </si>
  <si>
    <t>本年收入合计</t>
  </si>
  <si>
    <t>上年结余</t>
  </si>
  <si>
    <t>收入总计</t>
  </si>
  <si>
    <t>2026年衡阳市社会保险基金预算（草案）表</t>
  </si>
  <si>
    <r>
      <rPr>
        <sz val="10"/>
        <rFont val="CESI仿宋-GB2312"/>
        <charset val="134"/>
      </rPr>
      <t>单位：万元</t>
    </r>
  </si>
  <si>
    <r>
      <rPr>
        <b/>
        <sz val="10"/>
        <rFont val="CESI仿宋-GB2312"/>
        <charset val="134"/>
      </rPr>
      <t>收入</t>
    </r>
  </si>
  <si>
    <r>
      <rPr>
        <b/>
        <sz val="10"/>
        <rFont val="CESI仿宋-GB2312"/>
        <charset val="134"/>
      </rPr>
      <t>支出</t>
    </r>
  </si>
  <si>
    <r>
      <rPr>
        <b/>
        <sz val="10"/>
        <rFont val="CESI仿宋-GB2312"/>
        <charset val="134"/>
      </rPr>
      <t>项目</t>
    </r>
  </si>
  <si>
    <r>
      <rPr>
        <b/>
        <sz val="10"/>
        <rFont val="CESI仿宋-GB2312"/>
        <charset val="134"/>
      </rPr>
      <t>预算数</t>
    </r>
  </si>
  <si>
    <r>
      <rPr>
        <sz val="10"/>
        <rFont val="CESI仿宋-GB2312"/>
        <charset val="134"/>
      </rPr>
      <t>一、机关事业单位基本养老保险基金收入</t>
    </r>
  </si>
  <si>
    <r>
      <rPr>
        <sz val="10"/>
        <color theme="1"/>
        <rFont val="CESI仿宋-GB2312"/>
        <charset val="134"/>
      </rPr>
      <t>一、机关事业单位基本养老保险基金支出</t>
    </r>
  </si>
  <si>
    <r>
      <rPr>
        <sz val="10"/>
        <rFont val="CESI仿宋-GB2312"/>
        <charset val="134"/>
      </rPr>
      <t>机关事业单位基本养老保险费收入</t>
    </r>
  </si>
  <si>
    <r>
      <rPr>
        <sz val="10"/>
        <color theme="1"/>
        <rFont val="CESI仿宋-GB2312"/>
        <charset val="134"/>
      </rPr>
      <t>基本养老金支出</t>
    </r>
  </si>
  <si>
    <r>
      <rPr>
        <sz val="10"/>
        <rFont val="CESI仿宋-GB2312"/>
        <charset val="134"/>
      </rPr>
      <t>机关事业单位基本养老保险基金财政补助收入</t>
    </r>
  </si>
  <si>
    <r>
      <rPr>
        <sz val="10"/>
        <color theme="1"/>
        <rFont val="CESI仿宋-GB2312"/>
        <charset val="134"/>
      </rPr>
      <t>其他机关事业单位基本养老保险基金支出</t>
    </r>
  </si>
  <si>
    <r>
      <rPr>
        <sz val="10"/>
        <rFont val="CESI仿宋-GB2312"/>
        <charset val="134"/>
      </rPr>
      <t>机关事业单位基本养老保险基金利息收入</t>
    </r>
  </si>
  <si>
    <r>
      <rPr>
        <sz val="10"/>
        <color theme="1"/>
        <rFont val="CESI仿宋-GB2312"/>
        <charset val="134"/>
      </rPr>
      <t>二、城乡居民基本养老保险基金支出</t>
    </r>
  </si>
  <si>
    <r>
      <rPr>
        <sz val="10"/>
        <rFont val="CESI仿宋-GB2312"/>
        <charset val="134"/>
      </rPr>
      <t>其他机关事业单位基本养老保险基金收入</t>
    </r>
  </si>
  <si>
    <r>
      <rPr>
        <sz val="10"/>
        <rFont val="CESI仿宋-GB2312"/>
        <charset val="134"/>
      </rPr>
      <t>二、城乡居民基本养老保险基金收入</t>
    </r>
  </si>
  <si>
    <r>
      <rPr>
        <sz val="10"/>
        <color theme="1"/>
        <rFont val="CESI仿宋-GB2312"/>
        <charset val="134"/>
      </rPr>
      <t>个人账户养老金支出</t>
    </r>
  </si>
  <si>
    <r>
      <rPr>
        <sz val="10"/>
        <rFont val="CESI仿宋-GB2312"/>
        <charset val="134"/>
      </rPr>
      <t>城乡居民基本养老保险费收入</t>
    </r>
  </si>
  <si>
    <r>
      <rPr>
        <sz val="10"/>
        <color theme="1"/>
        <rFont val="CESI仿宋-GB2312"/>
        <charset val="134"/>
      </rPr>
      <t>丧葬补助金支出</t>
    </r>
  </si>
  <si>
    <r>
      <rPr>
        <sz val="10"/>
        <rFont val="CESI仿宋-GB2312"/>
        <charset val="134"/>
      </rPr>
      <t>城乡居民基本养老保险基金财政补助收入</t>
    </r>
  </si>
  <si>
    <r>
      <rPr>
        <sz val="10"/>
        <rFont val="CESI仿宋-GB2312"/>
        <charset val="134"/>
      </rPr>
      <t>其他城乡居民基本养老保险基金收入</t>
    </r>
  </si>
  <si>
    <r>
      <rPr>
        <sz val="10"/>
        <rFont val="CESI仿宋-GB2312"/>
        <charset val="134"/>
      </rPr>
      <t>城乡居民基本养老保险基金利息收入</t>
    </r>
  </si>
  <si>
    <r>
      <rPr>
        <sz val="10"/>
        <color theme="1"/>
        <rFont val="CESI仿宋-GB2312"/>
        <charset val="134"/>
      </rPr>
      <t>三、城镇职工基本医疗保险基金支出</t>
    </r>
  </si>
  <si>
    <r>
      <rPr>
        <sz val="10"/>
        <color theme="1"/>
        <rFont val="CESI仿宋-GB2312"/>
        <charset val="134"/>
      </rPr>
      <t>基本医疗保险待遇支出</t>
    </r>
  </si>
  <si>
    <r>
      <rPr>
        <sz val="10"/>
        <rFont val="CESI仿宋-GB2312"/>
        <charset val="134"/>
      </rPr>
      <t>三、城镇职工基本医疗保险基金收入</t>
    </r>
  </si>
  <si>
    <r>
      <rPr>
        <sz val="10"/>
        <rFont val="CESI仿宋-GB2312"/>
        <charset val="134"/>
      </rPr>
      <t>其他城镇职工基本医疗保险基金收入</t>
    </r>
  </si>
  <si>
    <r>
      <rPr>
        <sz val="10"/>
        <rFont val="CESI仿宋-GB2312"/>
        <charset val="134"/>
      </rPr>
      <t>城镇职工基本医疗保险费收入</t>
    </r>
  </si>
  <si>
    <r>
      <rPr>
        <sz val="10"/>
        <color theme="1"/>
        <rFont val="CESI仿宋-GB2312"/>
        <charset val="134"/>
      </rPr>
      <t>四、城乡居民基本医疗保险基金支出</t>
    </r>
  </si>
  <si>
    <r>
      <rPr>
        <sz val="10"/>
        <rFont val="CESI仿宋-GB2312"/>
        <charset val="134"/>
      </rPr>
      <t>城镇职工基本医疗保险基金利息收入</t>
    </r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</si>
  <si>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CESI仿宋-GB2312"/>
        <charset val="134"/>
      </rPr>
      <t>基本医疗保险待遇支出</t>
    </r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</si>
  <si>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CESI仿宋-GB2312"/>
        <charset val="134"/>
      </rPr>
      <t>大病保险支出</t>
    </r>
  </si>
  <si>
    <r>
      <rPr>
        <sz val="10"/>
        <rFont val="CESI仿宋-GB2312"/>
        <charset val="134"/>
      </rPr>
      <t>四、城乡居民基本医疗保险基金收入</t>
    </r>
  </si>
  <si>
    <r>
      <rPr>
        <sz val="10"/>
        <rFont val="CESI仿宋-GB2312"/>
        <charset val="134"/>
      </rPr>
      <t>其他城乡居民医疗保险收入</t>
    </r>
  </si>
  <si>
    <r>
      <rPr>
        <sz val="10"/>
        <rFont val="CESI仿宋-GB2312"/>
        <charset val="134"/>
      </rPr>
      <t>城乡居民基本医疗保险费收入</t>
    </r>
  </si>
  <si>
    <t>五、长期护理保险基金支出</t>
  </si>
  <si>
    <r>
      <rPr>
        <sz val="10"/>
        <rFont val="CESI仿宋-GB2312"/>
        <charset val="134"/>
      </rPr>
      <t>城乡居民医疗保险财政补助收入</t>
    </r>
  </si>
  <si>
    <r>
      <rPr>
        <sz val="10"/>
        <color theme="1"/>
        <rFont val="CESI仿宋-GB2312"/>
        <charset val="134"/>
      </rPr>
      <t>长期护理保险待遇支出</t>
    </r>
  </si>
  <si>
    <r>
      <rPr>
        <sz val="10"/>
        <rFont val="CESI仿宋-GB2312"/>
        <charset val="134"/>
      </rPr>
      <t>城乡居民医疗保险利息收入</t>
    </r>
  </si>
  <si>
    <r>
      <rPr>
        <sz val="10"/>
        <color theme="1"/>
        <rFont val="CESI仿宋-GB2312"/>
        <charset val="134"/>
      </rPr>
      <t>其他长期护理保险基金支出</t>
    </r>
  </si>
  <si>
    <r>
      <rPr>
        <sz val="10"/>
        <rFont val="CESI仿宋-GB2312"/>
        <charset val="134"/>
      </rPr>
      <t>五、长期护理保险基金收入</t>
    </r>
  </si>
  <si>
    <r>
      <rPr>
        <sz val="10"/>
        <rFont val="CESI仿宋-GB2312"/>
        <charset val="134"/>
      </rPr>
      <t>长期护理保险费收入</t>
    </r>
  </si>
  <si>
    <r>
      <rPr>
        <sz val="10"/>
        <rFont val="CESI仿宋-GB2312"/>
        <charset val="134"/>
      </rPr>
      <t>长期护理基金利息收入</t>
    </r>
  </si>
  <si>
    <r>
      <rPr>
        <sz val="10"/>
        <rFont val="CESI仿宋-GB2312"/>
        <charset val="134"/>
      </rPr>
      <t>其他长期护理保险基金收入</t>
    </r>
  </si>
  <si>
    <t>本年支出合计</t>
  </si>
  <si>
    <r>
      <rPr>
        <sz val="10"/>
        <rFont val="CESI仿宋-GB2312"/>
        <charset val="134"/>
      </rPr>
      <t>上级补助收入</t>
    </r>
  </si>
  <si>
    <r>
      <rPr>
        <sz val="10"/>
        <rFont val="CESI仿宋-GB2312"/>
        <charset val="134"/>
      </rPr>
      <t>补助下级支出</t>
    </r>
  </si>
  <si>
    <r>
      <rPr>
        <sz val="10"/>
        <rFont val="CESI仿宋-GB2312"/>
        <charset val="134"/>
      </rPr>
      <t>下级上解收入</t>
    </r>
  </si>
  <si>
    <r>
      <rPr>
        <sz val="10"/>
        <rFont val="CESI仿宋-GB2312"/>
        <charset val="134"/>
      </rPr>
      <t>上解上级支出</t>
    </r>
  </si>
  <si>
    <r>
      <rPr>
        <sz val="10"/>
        <rFont val="CESI仿宋-GB2312"/>
        <charset val="134"/>
      </rPr>
      <t>上年结余</t>
    </r>
  </si>
  <si>
    <r>
      <rPr>
        <sz val="10"/>
        <rFont val="CESI仿宋-GB2312"/>
        <charset val="134"/>
      </rPr>
      <t>结转下年</t>
    </r>
  </si>
  <si>
    <r>
      <rPr>
        <b/>
        <sz val="10"/>
        <rFont val="CESI仿宋-GB2312"/>
        <charset val="134"/>
      </rPr>
      <t>收入总计</t>
    </r>
  </si>
  <si>
    <r>
      <rPr>
        <b/>
        <sz val="10"/>
        <rFont val="CESI仿宋-GB2312"/>
        <charset val="134"/>
      </rPr>
      <t>支出总计</t>
    </r>
  </si>
  <si>
    <r>
      <rPr>
        <sz val="12"/>
        <rFont val="CESI仿宋-GB2312"/>
        <charset val="134"/>
      </rPr>
      <t>上年结余</t>
    </r>
  </si>
  <si>
    <r>
      <rPr>
        <sz val="12"/>
        <rFont val="CESI仿宋-GB2312"/>
        <charset val="134"/>
      </rPr>
      <t>结转下年</t>
    </r>
  </si>
  <si>
    <r>
      <rPr>
        <sz val="12"/>
        <rFont val="CESI仿宋-GB2312"/>
        <charset val="134"/>
      </rPr>
      <t>机关养老</t>
    </r>
  </si>
  <si>
    <r>
      <rPr>
        <sz val="12"/>
        <rFont val="CESI仿宋-GB2312"/>
        <charset val="134"/>
      </rPr>
      <t>职工医保</t>
    </r>
  </si>
  <si>
    <r>
      <rPr>
        <sz val="12"/>
        <rFont val="CESI仿宋-GB2312"/>
        <charset val="134"/>
      </rPr>
      <t>城乡医保</t>
    </r>
  </si>
  <si>
    <r>
      <rPr>
        <sz val="12"/>
        <rFont val="CESI仿宋-GB2312"/>
        <charset val="134"/>
      </rPr>
      <t>城乡养老</t>
    </r>
  </si>
  <si>
    <t>长期护理保险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</si>
</sst>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 "/>
  </numFmts>
  <fonts count="35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8"/>
      <name val="CESI黑体-GB2312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2"/>
      <name val="宋体"/>
      <charset val="134"/>
    </font>
    <font>
      <sz val="10"/>
      <name val="CESI仿宋-GB2312"/>
      <charset val="134"/>
    </font>
    <font>
      <b/>
      <sz val="10"/>
      <name val="CESI仿宋-GB2312"/>
      <charset val="134"/>
    </font>
    <font>
      <sz val="11"/>
      <color theme="1"/>
      <name val="Times New Roman"/>
      <charset val="134"/>
    </font>
    <font>
      <sz val="12"/>
      <name val="方正书宋_GBK"/>
      <charset val="134"/>
    </font>
    <font>
      <sz val="2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CESI仿宋-GB2312"/>
      <charset val="134"/>
    </font>
    <font>
      <sz val="10"/>
      <color theme="1"/>
      <name val="CESI仿宋-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25" fillId="9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/>
    <xf numFmtId="0" fontId="6" fillId="0" borderId="0"/>
    <xf numFmtId="0" fontId="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50" applyFont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50" applyFont="1"/>
    <xf numFmtId="0" fontId="2" fillId="0" borderId="0" xfId="51" applyFont="1" applyAlignment="1">
      <alignment horizontal="center" vertical="center"/>
    </xf>
    <xf numFmtId="0" fontId="3" fillId="0" borderId="0" xfId="50" applyFont="1" applyAlignment="1">
      <alignment horizontal="center" vertical="center" wrapText="1"/>
    </xf>
    <xf numFmtId="0" fontId="3" fillId="0" borderId="1" xfId="50" applyFont="1" applyBorder="1" applyAlignment="1">
      <alignment horizontal="right" vertical="center" wrapText="1"/>
    </xf>
    <xf numFmtId="0" fontId="4" fillId="0" borderId="2" xfId="50" applyFont="1" applyBorder="1" applyAlignment="1">
      <alignment horizontal="center" vertical="center" wrapText="1"/>
    </xf>
    <xf numFmtId="0" fontId="4" fillId="0" borderId="3" xfId="50" applyFont="1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 wrapText="1"/>
    </xf>
    <xf numFmtId="0" fontId="3" fillId="0" borderId="4" xfId="50" applyFont="1" applyFill="1" applyBorder="1" applyAlignment="1">
      <alignment horizontal="left" vertical="center" wrapText="1"/>
    </xf>
    <xf numFmtId="0" fontId="5" fillId="0" borderId="4" xfId="50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left" vertical="center" wrapText="1"/>
    </xf>
    <xf numFmtId="0" fontId="3" fillId="0" borderId="4" xfId="50" applyFont="1" applyFill="1" applyBorder="1" applyAlignment="1">
      <alignment horizontal="left" vertical="center" wrapText="1" indent="1"/>
    </xf>
    <xf numFmtId="0" fontId="5" fillId="0" borderId="4" xfId="50" applyFont="1" applyFill="1" applyBorder="1" applyAlignment="1">
      <alignment horizontal="left" vertical="center" wrapText="1" indent="1"/>
    </xf>
    <xf numFmtId="0" fontId="6" fillId="0" borderId="0" xfId="50" applyFill="1"/>
    <xf numFmtId="0" fontId="3" fillId="0" borderId="4" xfId="50" applyFont="1" applyFill="1" applyBorder="1" applyAlignment="1">
      <alignment horizontal="center" vertical="center" wrapText="1"/>
    </xf>
    <xf numFmtId="0" fontId="5" fillId="2" borderId="4" xfId="50" applyFont="1" applyFill="1" applyBorder="1" applyAlignment="1">
      <alignment horizontal="center" vertical="center" wrapText="1"/>
    </xf>
    <xf numFmtId="0" fontId="7" fillId="0" borderId="4" xfId="50" applyFont="1" applyFill="1" applyBorder="1" applyAlignment="1">
      <alignment horizontal="left" vertical="center" wrapText="1"/>
    </xf>
    <xf numFmtId="0" fontId="6" fillId="0" borderId="0" xfId="50" applyFill="1" applyAlignment="1">
      <alignment horizontal="center"/>
    </xf>
    <xf numFmtId="0" fontId="1" fillId="0" borderId="4" xfId="50" applyFont="1" applyFill="1" applyBorder="1"/>
    <xf numFmtId="0" fontId="6" fillId="0" borderId="0" xfId="50"/>
    <xf numFmtId="0" fontId="8" fillId="0" borderId="4" xfId="50" applyFont="1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center" vertical="center" wrapText="1"/>
    </xf>
    <xf numFmtId="0" fontId="5" fillId="0" borderId="4" xfId="50" applyNumberFormat="1" applyFont="1" applyFill="1" applyBorder="1" applyAlignment="1">
      <alignment horizontal="center" vertical="center" wrapText="1"/>
    </xf>
    <xf numFmtId="0" fontId="1" fillId="3" borderId="0" xfId="50" applyFont="1" applyFill="1"/>
    <xf numFmtId="0" fontId="1" fillId="4" borderId="0" xfId="50" applyFont="1" applyFill="1"/>
    <xf numFmtId="0" fontId="1" fillId="5" borderId="0" xfId="50" applyFont="1" applyFill="1"/>
    <xf numFmtId="176" fontId="9" fillId="0" borderId="0" xfId="0" applyNumberFormat="1" applyFont="1" applyFill="1" applyBorder="1" applyAlignment="1"/>
    <xf numFmtId="0" fontId="10" fillId="0" borderId="0" xfId="50" applyFont="1"/>
    <xf numFmtId="176" fontId="1" fillId="0" borderId="0" xfId="50" applyNumberFormat="1" applyFont="1"/>
    <xf numFmtId="0" fontId="6" fillId="0" borderId="0" xfId="50" applyFont="1"/>
    <xf numFmtId="0" fontId="11" fillId="0" borderId="0" xfId="51" applyFont="1" applyAlignment="1">
      <alignment horizontal="center" vertical="center"/>
    </xf>
    <xf numFmtId="0" fontId="12" fillId="0" borderId="0" xfId="50" applyFont="1" applyAlignment="1">
      <alignment horizontal="center" vertical="center" wrapText="1"/>
    </xf>
    <xf numFmtId="0" fontId="12" fillId="0" borderId="2" xfId="50" applyFont="1" applyBorder="1" applyAlignment="1">
      <alignment horizontal="center" vertical="center" wrapText="1"/>
    </xf>
    <xf numFmtId="0" fontId="12" fillId="0" borderId="3" xfId="50" applyFont="1" applyBorder="1" applyAlignment="1">
      <alignment horizontal="center" vertical="center" wrapText="1"/>
    </xf>
    <xf numFmtId="0" fontId="12" fillId="0" borderId="4" xfId="50" applyFont="1" applyBorder="1" applyAlignment="1">
      <alignment horizontal="center" vertical="center" wrapText="1"/>
    </xf>
    <xf numFmtId="0" fontId="12" fillId="0" borderId="4" xfId="50" applyFont="1" applyFill="1" applyBorder="1" applyAlignment="1">
      <alignment horizontal="left" vertical="center" wrapText="1"/>
    </xf>
    <xf numFmtId="177" fontId="13" fillId="0" borderId="4" xfId="50" applyNumberFormat="1" applyFont="1" applyFill="1" applyBorder="1" applyAlignment="1">
      <alignment horizontal="right" vertical="center" wrapText="1"/>
    </xf>
    <xf numFmtId="0" fontId="12" fillId="0" borderId="4" xfId="50" applyFont="1" applyFill="1" applyBorder="1" applyAlignment="1">
      <alignment horizontal="left" vertical="center" wrapText="1" indent="1"/>
    </xf>
    <xf numFmtId="177" fontId="12" fillId="0" borderId="4" xfId="50" applyNumberFormat="1" applyFont="1" applyFill="1" applyBorder="1" applyAlignment="1">
      <alignment horizontal="right" vertical="center" wrapText="1"/>
    </xf>
    <xf numFmtId="0" fontId="12" fillId="0" borderId="4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0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tabSelected="1" workbookViewId="0">
      <selection activeCell="D5" sqref="D5"/>
    </sheetView>
  </sheetViews>
  <sheetFormatPr defaultColWidth="9" defaultRowHeight="15.5" outlineLevelCol="1"/>
  <cols>
    <col min="1" max="1" width="53.7818181818182" style="3" customWidth="1"/>
    <col min="2" max="2" width="21.5545454545455" style="3" customWidth="1"/>
    <col min="3" max="16384" width="9" style="3"/>
  </cols>
  <sheetData>
    <row r="1" spans="1:2">
      <c r="A1" s="31" t="s">
        <v>0</v>
      </c>
    </row>
    <row r="2" ht="41" customHeight="1" spans="1:2">
      <c r="A2" s="32" t="s">
        <v>1</v>
      </c>
      <c r="B2" s="32"/>
    </row>
    <row r="3" ht="27" customHeight="1" spans="1:2">
      <c r="A3" s="33"/>
      <c r="B3" s="33" t="s">
        <v>2</v>
      </c>
    </row>
    <row r="4" ht="31" customHeight="1" spans="1:2">
      <c r="A4" s="34" t="s">
        <v>3</v>
      </c>
      <c r="B4" s="35"/>
    </row>
    <row r="5" ht="31" customHeight="1" spans="1:2">
      <c r="A5" s="36" t="s">
        <v>4</v>
      </c>
      <c r="B5" s="36" t="s">
        <v>5</v>
      </c>
    </row>
    <row r="6" ht="31" customHeight="1" spans="1:2">
      <c r="A6" s="37" t="s">
        <v>6</v>
      </c>
      <c r="B6" s="38">
        <f>B7+B8+B9+B10</f>
        <v>131060</v>
      </c>
    </row>
    <row r="7" ht="31" customHeight="1" spans="1:2">
      <c r="A7" s="39" t="s">
        <v>7</v>
      </c>
      <c r="B7" s="38">
        <v>64893</v>
      </c>
    </row>
    <row r="8" ht="31" customHeight="1" spans="1:2">
      <c r="A8" s="39" t="s">
        <v>8</v>
      </c>
      <c r="B8" s="38">
        <v>63339</v>
      </c>
    </row>
    <row r="9" ht="31" customHeight="1" spans="1:2">
      <c r="A9" s="39" t="s">
        <v>9</v>
      </c>
      <c r="B9" s="38">
        <v>40</v>
      </c>
    </row>
    <row r="10" ht="31" customHeight="1" spans="1:2">
      <c r="A10" s="39" t="s">
        <v>10</v>
      </c>
      <c r="B10" s="38">
        <v>2788</v>
      </c>
    </row>
    <row r="11" ht="31" customHeight="1" spans="1:2">
      <c r="A11" s="37" t="s">
        <v>11</v>
      </c>
      <c r="B11" s="38">
        <f>B12+B13+B14</f>
        <v>371197</v>
      </c>
    </row>
    <row r="12" ht="31" customHeight="1" spans="1:2">
      <c r="A12" s="39" t="s">
        <v>12</v>
      </c>
      <c r="B12" s="38">
        <v>351687</v>
      </c>
    </row>
    <row r="13" ht="31" customHeight="1" spans="1:2">
      <c r="A13" s="39" t="s">
        <v>13</v>
      </c>
      <c r="B13" s="38">
        <v>9043</v>
      </c>
    </row>
    <row r="14" ht="31" customHeight="1" spans="1:2">
      <c r="A14" s="39" t="s">
        <v>14</v>
      </c>
      <c r="B14" s="38">
        <v>10467</v>
      </c>
    </row>
    <row r="15" ht="31" customHeight="1" spans="1:2">
      <c r="A15" s="37" t="s">
        <v>15</v>
      </c>
      <c r="B15" s="38">
        <f>B16+B17+B18+B19</f>
        <v>603100</v>
      </c>
    </row>
    <row r="16" ht="31" customHeight="1" spans="1:2">
      <c r="A16" s="39" t="s">
        <v>16</v>
      </c>
      <c r="B16" s="38">
        <v>211285</v>
      </c>
    </row>
    <row r="17" ht="31" customHeight="1" spans="1:2">
      <c r="A17" s="39" t="s">
        <v>17</v>
      </c>
      <c r="B17" s="38">
        <v>385596</v>
      </c>
    </row>
    <row r="18" ht="31" customHeight="1" spans="1:2">
      <c r="A18" s="39" t="s">
        <v>18</v>
      </c>
      <c r="B18" s="38">
        <v>5358</v>
      </c>
    </row>
    <row r="19" ht="31" customHeight="1" spans="1:2">
      <c r="A19" s="39" t="s">
        <v>19</v>
      </c>
      <c r="B19" s="38">
        <v>861</v>
      </c>
    </row>
    <row r="20" ht="31" customHeight="1" spans="1:2">
      <c r="A20" s="37" t="s">
        <v>20</v>
      </c>
      <c r="B20" s="38">
        <f>B21+B22</f>
        <v>11626</v>
      </c>
    </row>
    <row r="21" ht="31" customHeight="1" spans="1:2">
      <c r="A21" s="39" t="s">
        <v>21</v>
      </c>
      <c r="B21" s="38">
        <v>11412</v>
      </c>
    </row>
    <row r="22" ht="31" customHeight="1" spans="1:2">
      <c r="A22" s="39" t="s">
        <v>22</v>
      </c>
      <c r="B22" s="40">
        <v>214</v>
      </c>
    </row>
    <row r="23" s="1" customFormat="1" ht="31" customHeight="1" spans="1:2">
      <c r="A23" s="41" t="s">
        <v>23</v>
      </c>
      <c r="B23" s="40">
        <f>B6+B11+B15+B20</f>
        <v>1116983</v>
      </c>
    </row>
    <row r="24" ht="31" customHeight="1" spans="1:2">
      <c r="A24" s="37" t="s">
        <v>24</v>
      </c>
      <c r="B24" s="38">
        <v>1091288</v>
      </c>
    </row>
    <row r="25" s="1" customFormat="1" ht="31" customHeight="1" spans="1:2">
      <c r="A25" s="41" t="s">
        <v>25</v>
      </c>
      <c r="B25" s="40">
        <f>SUM(B23:B24)</f>
        <v>2208271</v>
      </c>
    </row>
    <row r="29" ht="17.1" customHeight="1"/>
    <row r="30" spans="1:2">
      <c r="A30" s="28"/>
      <c r="B30" s="28"/>
    </row>
    <row r="31" spans="1:2">
      <c r="A31" s="28"/>
      <c r="B31" s="30"/>
    </row>
    <row r="32" spans="1:2">
      <c r="A32" s="28"/>
      <c r="B32" s="30"/>
    </row>
    <row r="33" spans="1:2">
      <c r="A33" s="28"/>
      <c r="B33" s="30"/>
    </row>
    <row r="34" spans="1:2">
      <c r="A34" s="28"/>
      <c r="B34" s="30"/>
    </row>
    <row r="35" s="2" customFormat="1" spans="1:2">
      <c r="A35" s="3"/>
      <c r="B35" s="3"/>
    </row>
  </sheetData>
  <mergeCells count="2">
    <mergeCell ref="A2:B2"/>
    <mergeCell ref="A4:B4"/>
  </mergeCells>
  <printOptions horizontalCentered="1"/>
  <pageMargins left="0.786805555555556" right="0.786805555555556" top="0.786805555555556" bottom="0.786805555555556" header="0.5" footer="0.5"/>
  <pageSetup paperSize="9" scale="87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3"/>
  <sheetViews>
    <sheetView view="pageBreakPreview" zoomScaleNormal="100" workbookViewId="0">
      <selection activeCell="A5" sqref="A5:D33"/>
    </sheetView>
  </sheetViews>
  <sheetFormatPr defaultColWidth="9" defaultRowHeight="15.5"/>
  <cols>
    <col min="1" max="1" width="37.1272727272727" style="3" customWidth="1"/>
    <col min="2" max="2" width="10.6272727272727" style="3" customWidth="1"/>
    <col min="3" max="3" width="34.2545454545455" style="3" customWidth="1"/>
    <col min="4" max="4" width="10.8818181818182" style="3" customWidth="1"/>
    <col min="5" max="5" width="9" style="3"/>
    <col min="6" max="6" width="13.7545454545455" style="3" customWidth="1"/>
    <col min="7" max="7" width="11" style="3" customWidth="1"/>
    <col min="8" max="8" width="12.6272727272727" style="3" customWidth="1"/>
    <col min="9" max="16384" width="9" style="3"/>
  </cols>
  <sheetData>
    <row r="1" ht="24" customHeight="1" spans="1:16">
      <c r="A1" s="4" t="s">
        <v>26</v>
      </c>
      <c r="B1" s="4"/>
      <c r="C1" s="4"/>
      <c r="D1" s="4"/>
    </row>
    <row r="2" ht="16.5" customHeight="1" spans="1:16">
      <c r="A2" s="5"/>
      <c r="B2" s="5"/>
      <c r="C2" s="6" t="s">
        <v>27</v>
      </c>
      <c r="D2" s="6"/>
    </row>
    <row r="3" ht="24" customHeight="1" spans="1:16">
      <c r="A3" s="7" t="s">
        <v>28</v>
      </c>
      <c r="B3" s="8"/>
      <c r="C3" s="7" t="s">
        <v>29</v>
      </c>
      <c r="D3" s="8"/>
    </row>
    <row r="4" ht="21" customHeight="1" spans="1:16">
      <c r="A4" s="9" t="s">
        <v>30</v>
      </c>
      <c r="B4" s="9" t="s">
        <v>31</v>
      </c>
      <c r="C4" s="9" t="s">
        <v>30</v>
      </c>
      <c r="D4" s="9" t="s">
        <v>31</v>
      </c>
    </row>
    <row r="5" ht="21" customHeight="1" spans="1:16">
      <c r="A5" s="10" t="s">
        <v>32</v>
      </c>
      <c r="B5" s="11">
        <f>B6+B7+B8+B9</f>
        <v>677836</v>
      </c>
      <c r="C5" s="12" t="s">
        <v>33</v>
      </c>
      <c r="D5" s="11">
        <f>D6+D7</f>
        <v>672033</v>
      </c>
    </row>
    <row r="6" ht="21" customHeight="1" spans="1:16">
      <c r="A6" s="13" t="s">
        <v>34</v>
      </c>
      <c r="B6" s="11">
        <v>317031</v>
      </c>
      <c r="C6" s="14" t="s">
        <v>35</v>
      </c>
      <c r="D6" s="11">
        <v>669894</v>
      </c>
      <c r="E6" s="15">
        <f t="shared" ref="E6:E32" si="0">ROUND(B6/10000,0)</f>
        <v>32</v>
      </c>
      <c r="F6" s="15" t="e">
        <f t="shared" ref="F6:F21" si="1">ROUND(C6/10000,0)</f>
        <v>#VALUE!</v>
      </c>
      <c r="G6" s="15">
        <f t="shared" ref="G6:G23" si="2">ROUND(D6/10000,0)</f>
        <v>67</v>
      </c>
    </row>
    <row r="7" ht="21" customHeight="1" spans="1:16">
      <c r="A7" s="13" t="s">
        <v>36</v>
      </c>
      <c r="B7" s="11">
        <v>350838</v>
      </c>
      <c r="C7" s="14" t="s">
        <v>37</v>
      </c>
      <c r="D7" s="11">
        <v>2139</v>
      </c>
      <c r="E7" s="15">
        <f t="shared" si="0"/>
        <v>35</v>
      </c>
      <c r="F7" s="15" t="e">
        <f t="shared" si="1"/>
        <v>#VALUE!</v>
      </c>
      <c r="G7" s="15">
        <f t="shared" si="2"/>
        <v>0</v>
      </c>
    </row>
    <row r="8" ht="21" customHeight="1" spans="1:16">
      <c r="A8" s="13" t="s">
        <v>38</v>
      </c>
      <c r="B8" s="11">
        <v>248</v>
      </c>
      <c r="C8" s="12" t="s">
        <v>39</v>
      </c>
      <c r="D8" s="11">
        <f>D9+D10+D11+D12</f>
        <v>272974</v>
      </c>
      <c r="E8" s="15">
        <f t="shared" si="0"/>
        <v>0</v>
      </c>
      <c r="F8" s="15" t="e">
        <f t="shared" si="1"/>
        <v>#VALUE!</v>
      </c>
      <c r="G8" s="15">
        <f t="shared" si="2"/>
        <v>27</v>
      </c>
    </row>
    <row r="9" ht="21" customHeight="1" spans="1:16">
      <c r="A9" s="13" t="s">
        <v>40</v>
      </c>
      <c r="B9" s="11">
        <v>9719</v>
      </c>
      <c r="C9" s="14" t="s">
        <v>35</v>
      </c>
      <c r="D9" s="11">
        <v>272413</v>
      </c>
      <c r="E9" s="15">
        <f t="shared" si="0"/>
        <v>1</v>
      </c>
      <c r="F9" s="15" t="e">
        <f t="shared" si="1"/>
        <v>#VALUE!</v>
      </c>
      <c r="G9" s="15">
        <f t="shared" si="2"/>
        <v>27</v>
      </c>
    </row>
    <row r="10" ht="21" customHeight="1" spans="1:16">
      <c r="A10" s="10" t="s">
        <v>41</v>
      </c>
      <c r="B10" s="16">
        <f>B11+B12+B13+B14</f>
        <v>471646</v>
      </c>
      <c r="C10" s="14" t="s">
        <v>42</v>
      </c>
      <c r="D10" s="11"/>
      <c r="E10" s="15">
        <f t="shared" si="0"/>
        <v>47</v>
      </c>
      <c r="F10" s="15" t="e">
        <f t="shared" si="1"/>
        <v>#VALUE!</v>
      </c>
      <c r="G10" s="15">
        <f t="shared" si="2"/>
        <v>0</v>
      </c>
    </row>
    <row r="11" ht="21" customHeight="1" spans="1:16">
      <c r="A11" s="13" t="s">
        <v>43</v>
      </c>
      <c r="B11" s="11">
        <v>223597</v>
      </c>
      <c r="C11" s="14" t="s">
        <v>44</v>
      </c>
      <c r="D11" s="11"/>
      <c r="E11" s="15">
        <f t="shared" si="0"/>
        <v>22</v>
      </c>
      <c r="F11" s="15" t="e">
        <f t="shared" si="1"/>
        <v>#VALUE!</v>
      </c>
      <c r="G11" s="15">
        <f t="shared" si="2"/>
        <v>0</v>
      </c>
    </row>
    <row r="12" ht="21" customHeight="1" spans="1:16">
      <c r="A12" s="13" t="s">
        <v>45</v>
      </c>
      <c r="B12" s="11">
        <v>247110</v>
      </c>
      <c r="C12" s="13" t="s">
        <v>46</v>
      </c>
      <c r="D12" s="11">
        <v>561</v>
      </c>
      <c r="E12" s="15">
        <f t="shared" si="0"/>
        <v>25</v>
      </c>
      <c r="F12" s="15" t="e">
        <f t="shared" si="1"/>
        <v>#VALUE!</v>
      </c>
      <c r="G12" s="15">
        <f t="shared" si="2"/>
        <v>0</v>
      </c>
    </row>
    <row r="13" ht="21" customHeight="1" spans="1:16">
      <c r="A13" s="13" t="s">
        <v>47</v>
      </c>
      <c r="B13" s="11">
        <v>687</v>
      </c>
      <c r="C13" s="12" t="s">
        <v>48</v>
      </c>
      <c r="D13" s="11">
        <f>D14+D15</f>
        <v>363545</v>
      </c>
      <c r="E13" s="15">
        <f t="shared" si="0"/>
        <v>0</v>
      </c>
      <c r="F13" s="15" t="e">
        <f t="shared" si="1"/>
        <v>#VALUE!</v>
      </c>
      <c r="G13" s="15">
        <f t="shared" si="2"/>
        <v>36</v>
      </c>
    </row>
    <row r="14" ht="21" customHeight="1" spans="1:16">
      <c r="A14" s="13" t="s">
        <v>46</v>
      </c>
      <c r="B14" s="11">
        <v>252</v>
      </c>
      <c r="C14" s="14" t="s">
        <v>49</v>
      </c>
      <c r="D14" s="11">
        <v>359489</v>
      </c>
      <c r="E14" s="15">
        <f t="shared" si="0"/>
        <v>0</v>
      </c>
      <c r="F14" s="15" t="e">
        <f t="shared" si="1"/>
        <v>#VALUE!</v>
      </c>
      <c r="G14" s="15">
        <f t="shared" si="2"/>
        <v>36</v>
      </c>
      <c r="P14" s="17"/>
    </row>
    <row r="15" ht="21" customHeight="1" spans="1:16">
      <c r="A15" s="10" t="s">
        <v>50</v>
      </c>
      <c r="B15" s="11">
        <f>B16+B17+B18</f>
        <v>371197</v>
      </c>
      <c r="C15" s="13" t="s">
        <v>51</v>
      </c>
      <c r="D15" s="11">
        <v>4056</v>
      </c>
      <c r="E15" s="15">
        <f t="shared" si="0"/>
        <v>37</v>
      </c>
      <c r="F15" s="15" t="e">
        <f t="shared" si="1"/>
        <v>#VALUE!</v>
      </c>
      <c r="G15" s="15">
        <f t="shared" si="2"/>
        <v>0</v>
      </c>
    </row>
    <row r="16" ht="21" customHeight="1" spans="1:16">
      <c r="A16" s="13" t="s">
        <v>52</v>
      </c>
      <c r="B16" s="11">
        <v>351687</v>
      </c>
      <c r="C16" s="12" t="s">
        <v>53</v>
      </c>
      <c r="D16" s="11">
        <f>D17+D18+D19</f>
        <v>550515</v>
      </c>
      <c r="E16" s="15">
        <f t="shared" si="0"/>
        <v>35</v>
      </c>
      <c r="F16" s="15" t="e">
        <f t="shared" si="1"/>
        <v>#VALUE!</v>
      </c>
      <c r="G16" s="15">
        <f t="shared" si="2"/>
        <v>55</v>
      </c>
    </row>
    <row r="17" ht="21" customHeight="1" spans="1:7">
      <c r="A17" s="13" t="s">
        <v>54</v>
      </c>
      <c r="B17" s="11">
        <v>9043</v>
      </c>
      <c r="C17" s="12" t="s">
        <v>55</v>
      </c>
      <c r="D17" s="11">
        <v>510899</v>
      </c>
      <c r="E17" s="15">
        <f t="shared" si="0"/>
        <v>1</v>
      </c>
      <c r="F17" s="15" t="e">
        <f t="shared" si="1"/>
        <v>#VALUE!</v>
      </c>
      <c r="G17" s="15">
        <f t="shared" si="2"/>
        <v>51</v>
      </c>
    </row>
    <row r="18" ht="21" customHeight="1" spans="1:7">
      <c r="A18" s="13" t="s">
        <v>51</v>
      </c>
      <c r="B18" s="11">
        <v>10467</v>
      </c>
      <c r="C18" s="12" t="s">
        <v>56</v>
      </c>
      <c r="D18" s="11">
        <v>39616</v>
      </c>
      <c r="E18" s="15">
        <f t="shared" si="0"/>
        <v>1</v>
      </c>
      <c r="F18" s="15" t="e">
        <f t="shared" si="1"/>
        <v>#VALUE!</v>
      </c>
      <c r="G18" s="15">
        <f t="shared" si="2"/>
        <v>4</v>
      </c>
    </row>
    <row r="19" ht="21" customHeight="1" spans="1:7">
      <c r="A19" s="10" t="s">
        <v>57</v>
      </c>
      <c r="B19" s="11">
        <f>B20+B21+B22+B23</f>
        <v>603100</v>
      </c>
      <c r="C19" s="13" t="s">
        <v>58</v>
      </c>
      <c r="D19" s="11"/>
      <c r="E19" s="15">
        <f t="shared" si="0"/>
        <v>60</v>
      </c>
      <c r="F19" s="15" t="e">
        <f t="shared" si="1"/>
        <v>#VALUE!</v>
      </c>
      <c r="G19" s="15">
        <f t="shared" si="2"/>
        <v>0</v>
      </c>
    </row>
    <row r="20" ht="21" customHeight="1" spans="1:7">
      <c r="A20" s="13" t="s">
        <v>59</v>
      </c>
      <c r="B20" s="11">
        <v>211285</v>
      </c>
      <c r="C20" s="18" t="s">
        <v>60</v>
      </c>
      <c r="D20" s="11">
        <f>D21+D22</f>
        <v>7834</v>
      </c>
      <c r="E20" s="15">
        <f t="shared" si="0"/>
        <v>21</v>
      </c>
      <c r="F20" s="15" t="e">
        <f t="shared" si="1"/>
        <v>#VALUE!</v>
      </c>
      <c r="G20" s="15">
        <f t="shared" si="2"/>
        <v>1</v>
      </c>
    </row>
    <row r="21" ht="21" customHeight="1" spans="1:7">
      <c r="A21" s="13" t="s">
        <v>61</v>
      </c>
      <c r="B21" s="11">
        <v>385596</v>
      </c>
      <c r="C21" s="14" t="s">
        <v>62</v>
      </c>
      <c r="D21" s="11">
        <v>7800</v>
      </c>
      <c r="E21" s="15">
        <f t="shared" si="0"/>
        <v>39</v>
      </c>
      <c r="F21" s="15" t="e">
        <f t="shared" si="1"/>
        <v>#VALUE!</v>
      </c>
      <c r="G21" s="15">
        <f t="shared" si="2"/>
        <v>1</v>
      </c>
    </row>
    <row r="22" ht="21" customHeight="1" spans="1:7">
      <c r="A22" s="13" t="s">
        <v>63</v>
      </c>
      <c r="B22" s="11">
        <v>5358</v>
      </c>
      <c r="C22" s="14" t="s">
        <v>64</v>
      </c>
      <c r="D22" s="11">
        <v>34</v>
      </c>
      <c r="E22" s="15">
        <f t="shared" si="0"/>
        <v>1</v>
      </c>
      <c r="F22" s="15"/>
      <c r="G22" s="15">
        <f t="shared" si="2"/>
        <v>0</v>
      </c>
    </row>
    <row r="23" ht="21" customHeight="1" spans="1:7">
      <c r="A23" s="13" t="s">
        <v>58</v>
      </c>
      <c r="B23" s="11">
        <v>861</v>
      </c>
      <c r="C23" s="13"/>
      <c r="D23" s="11"/>
      <c r="E23" s="15">
        <f t="shared" si="0"/>
        <v>0</v>
      </c>
      <c r="F23" s="19"/>
      <c r="G23" s="15">
        <f t="shared" si="2"/>
        <v>0</v>
      </c>
    </row>
    <row r="24" ht="21" customHeight="1" spans="1:7">
      <c r="A24" s="10" t="s">
        <v>65</v>
      </c>
      <c r="B24" s="11">
        <f>B25+B26</f>
        <v>11626</v>
      </c>
      <c r="C24" s="14"/>
      <c r="D24" s="11"/>
      <c r="E24" s="15">
        <f t="shared" si="0"/>
        <v>1</v>
      </c>
      <c r="F24" s="15"/>
      <c r="G24" s="15"/>
    </row>
    <row r="25" ht="21" customHeight="1" spans="1:7">
      <c r="A25" s="13" t="s">
        <v>66</v>
      </c>
      <c r="B25" s="11">
        <v>11412</v>
      </c>
      <c r="C25" s="20"/>
      <c r="D25" s="20"/>
      <c r="E25" s="15">
        <f t="shared" si="0"/>
        <v>1</v>
      </c>
      <c r="F25" s="21"/>
      <c r="G25" s="21"/>
    </row>
    <row r="26" ht="21" customHeight="1" spans="1:7">
      <c r="A26" s="13" t="s">
        <v>67</v>
      </c>
      <c r="B26" s="11">
        <v>214</v>
      </c>
      <c r="C26" s="20"/>
      <c r="D26" s="20"/>
      <c r="E26" s="15">
        <f t="shared" si="0"/>
        <v>0</v>
      </c>
      <c r="F26" s="21"/>
      <c r="G26" s="15">
        <f t="shared" ref="G26:G32" si="3">ROUND(D26/10000,0)</f>
        <v>0</v>
      </c>
    </row>
    <row r="27" ht="21" customHeight="1" spans="1:7">
      <c r="A27" s="13" t="s">
        <v>68</v>
      </c>
      <c r="B27" s="16"/>
      <c r="C27" s="20"/>
      <c r="D27" s="20"/>
      <c r="E27" s="15">
        <f t="shared" si="0"/>
        <v>0</v>
      </c>
      <c r="F27" s="15">
        <f t="shared" ref="F27:F32" si="4">ROUND(C27/10000,0)</f>
        <v>0</v>
      </c>
      <c r="G27" s="15">
        <f t="shared" si="3"/>
        <v>0</v>
      </c>
    </row>
    <row r="28" ht="21" customHeight="1" spans="1:7">
      <c r="A28" s="13"/>
      <c r="B28" s="16"/>
      <c r="C28" s="20"/>
      <c r="D28" s="20"/>
      <c r="E28" s="15">
        <f t="shared" si="0"/>
        <v>0</v>
      </c>
      <c r="F28" s="15">
        <f t="shared" si="4"/>
        <v>0</v>
      </c>
      <c r="G28" s="15">
        <f t="shared" si="3"/>
        <v>0</v>
      </c>
    </row>
    <row r="29" s="1" customFormat="1" ht="21" customHeight="1" spans="1:7">
      <c r="A29" s="22" t="s">
        <v>23</v>
      </c>
      <c r="B29" s="23">
        <f>B5+B10+B15+B19+B24</f>
        <v>2135405</v>
      </c>
      <c r="C29" s="22" t="s">
        <v>69</v>
      </c>
      <c r="D29" s="23">
        <f>D5+D8+D13+D16+D20</f>
        <v>1866901</v>
      </c>
      <c r="E29" s="15">
        <f t="shared" si="0"/>
        <v>214</v>
      </c>
      <c r="F29" s="15" t="e">
        <f t="shared" si="4"/>
        <v>#VALUE!</v>
      </c>
      <c r="G29" s="15">
        <f t="shared" si="3"/>
        <v>187</v>
      </c>
    </row>
    <row r="30" ht="21" customHeight="1" spans="1:7">
      <c r="A30" s="10" t="s">
        <v>70</v>
      </c>
      <c r="B30" s="11"/>
      <c r="C30" s="10" t="s">
        <v>71</v>
      </c>
      <c r="D30" s="11"/>
      <c r="E30" s="15">
        <f t="shared" si="0"/>
        <v>0</v>
      </c>
      <c r="F30" s="15" t="e">
        <f t="shared" si="4"/>
        <v>#VALUE!</v>
      </c>
      <c r="G30" s="15">
        <f t="shared" si="3"/>
        <v>0</v>
      </c>
    </row>
    <row r="31" ht="21" customHeight="1" spans="1:7">
      <c r="A31" s="10" t="s">
        <v>72</v>
      </c>
      <c r="B31" s="11"/>
      <c r="C31" s="10" t="s">
        <v>73</v>
      </c>
      <c r="D31" s="11"/>
      <c r="E31" s="15">
        <f t="shared" si="0"/>
        <v>0</v>
      </c>
      <c r="F31" s="15" t="e">
        <f t="shared" si="4"/>
        <v>#VALUE!</v>
      </c>
      <c r="G31" s="15">
        <f t="shared" si="3"/>
        <v>0</v>
      </c>
    </row>
    <row r="32" ht="21" customHeight="1" spans="1:7">
      <c r="A32" s="10" t="s">
        <v>74</v>
      </c>
      <c r="B32" s="24">
        <v>1902490</v>
      </c>
      <c r="C32" s="10" t="s">
        <v>75</v>
      </c>
      <c r="D32" s="11">
        <v>2170994</v>
      </c>
      <c r="E32" s="15">
        <f t="shared" si="0"/>
        <v>190</v>
      </c>
      <c r="F32" s="15" t="e">
        <f t="shared" si="4"/>
        <v>#VALUE!</v>
      </c>
      <c r="G32" s="15">
        <f t="shared" si="3"/>
        <v>217</v>
      </c>
    </row>
    <row r="33" s="1" customFormat="1" ht="21" customHeight="1" spans="1:16">
      <c r="A33" s="23" t="s">
        <v>76</v>
      </c>
      <c r="B33" s="23">
        <f>SUM(B29:B32)</f>
        <v>4037895</v>
      </c>
      <c r="C33" s="23" t="s">
        <v>77</v>
      </c>
      <c r="D33" s="23">
        <f>SUM(D29:D32)</f>
        <v>4037895</v>
      </c>
      <c r="F33" s="1" t="s">
        <v>78</v>
      </c>
      <c r="H33" s="1" t="s">
        <v>79</v>
      </c>
    </row>
    <row r="34" spans="1:16">
      <c r="F34" s="25">
        <v>347979709.619999</v>
      </c>
      <c r="H34" s="25">
        <v>406007070.899999</v>
      </c>
      <c r="J34" s="3" t="s">
        <v>80</v>
      </c>
      <c r="N34" s="25"/>
      <c r="P34" s="25"/>
    </row>
    <row r="35" spans="1:16">
      <c r="C35" s="3">
        <f>B33-D33</f>
        <v>0</v>
      </c>
      <c r="F35" s="26">
        <v>6162230324.93</v>
      </c>
      <c r="G35" s="26"/>
      <c r="H35" s="26">
        <v>6238752399.42</v>
      </c>
      <c r="J35" s="3" t="s">
        <v>81</v>
      </c>
    </row>
    <row r="36" spans="1:16">
      <c r="F36" s="27">
        <v>4644657021.71</v>
      </c>
      <c r="G36" s="27"/>
      <c r="H36" s="27">
        <v>5170514203.8</v>
      </c>
      <c r="J36" s="3" t="s">
        <v>82</v>
      </c>
    </row>
    <row r="37" ht="17.1" customHeight="1" spans="1:16">
      <c r="F37" s="25">
        <v>7870033980.75</v>
      </c>
      <c r="H37" s="25">
        <v>9856750026.44</v>
      </c>
      <c r="J37" s="3" t="s">
        <v>83</v>
      </c>
    </row>
    <row r="38" spans="1:16">
      <c r="A38" s="28"/>
      <c r="B38" s="28"/>
      <c r="C38" s="28"/>
      <c r="H38" s="3">
        <v>37917768.46</v>
      </c>
      <c r="J38" s="29" t="s">
        <v>84</v>
      </c>
    </row>
    <row r="39" spans="1:16">
      <c r="A39" s="28"/>
      <c r="B39" s="30"/>
      <c r="C39" s="28"/>
      <c r="F39" s="3">
        <f>SUM(F34:F38)</f>
        <v>19024901037.01</v>
      </c>
      <c r="H39" s="3">
        <f>SUM(H34:H38)</f>
        <v>21709941469.02</v>
      </c>
    </row>
    <row r="40" spans="1:16">
      <c r="A40" s="28"/>
      <c r="B40" s="30"/>
      <c r="C40" s="28"/>
    </row>
    <row r="41" spans="1:16">
      <c r="A41" s="28"/>
      <c r="B41" s="30"/>
      <c r="C41" s="28"/>
    </row>
    <row r="42" spans="1:16">
      <c r="A42" s="28"/>
      <c r="B42" s="30"/>
      <c r="C42" s="28"/>
    </row>
    <row r="43" s="2" customFormat="1" spans="1:16">
      <c r="A43" s="3"/>
      <c r="B43" s="3"/>
      <c r="C43" s="3"/>
      <c r="D43" s="3"/>
    </row>
  </sheetData>
  <mergeCells count="4">
    <mergeCell ref="A1:D1"/>
    <mergeCell ref="C2:D2"/>
    <mergeCell ref="A3:B3"/>
    <mergeCell ref="C3:D3"/>
  </mergeCells>
  <pageMargins left="0.7" right="0.7" top="0.75" bottom="0.75" header="0.3" footer="0.3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市本级</vt:lpstr>
      <vt:lpstr>全市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邓婷</cp:lastModifiedBy>
  <dcterms:created xsi:type="dcterms:W3CDTF">2022-05-27T03:46:00Z</dcterms:created>
  <dcterms:modified xsi:type="dcterms:W3CDTF">2026-01-16T03:04:54Z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9E35834825C947C69471592EF39CBE2F_13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