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L02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<sst xmlns="http://schemas.openxmlformats.org/spreadsheetml/2006/main" count="1332" uniqueCount="1020">
  <si>
    <t>表38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</si>
  <si>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</si>
  <si>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</si>
  <si>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</si>
  <si>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</si>
  <si>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</si>
  <si>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</si>
  <si>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</si>
  <si>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</si>
  <si>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</si>
  <si>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</si>
  <si>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</si>
  <si>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</si>
  <si>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</si>
  <si>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</si>
  <si>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</si>
  <si>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</si>
  <si>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</si>
  <si>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</si>
  <si>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</si>
  <si>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</si>
  <si>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</si>
  <si>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</si>
  <si>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</si>
  <si>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</si>
  <si>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</si>
  <si>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</si>
  <si>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</si>
  <si>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</si>
  <si>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</si>
  <si>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</si>
  <si>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</si>
  <si>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</si>
  <si>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</si>
  <si>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</si>
  <si>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</si>
  <si>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</si>
  <si>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</si>
  <si>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</si>
  <si>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</si>
  <si>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</si>
  <si>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</si>
  <si>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</si>
  <si>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</si>
  <si>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</si>
  <si>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</si>
  <si>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</si>
  <si>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</si>
  <si>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</si>
  <si>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</si>
  <si>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</si>
  <si>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</si>
  <si>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</si>
  <si>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</si>
  <si>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</si>
  <si>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</si>
  <si>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</si>
  <si>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</si>
  <si>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</si>
  <si>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</si>
  <si>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</si>
  <si>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</si>
  <si>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</si>
  <si>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</si>
  <si>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</si>
  <si>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</si>
  <si>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</si>
  <si>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</si>
  <si>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</si>
  <si>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</si>
  <si>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</si>
  <si>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</si>
  <si>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</si>
  <si>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</si>
  <si>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</si>
  <si>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</si>
  <si>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</si>
  <si>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</si>
  <si>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</si>
  <si>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</si>
  <si>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</si>
  <si>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</si>
  <si>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</si>
  <si>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</si>
  <si>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</si>
  <si>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</si>
  <si>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</si>
  <si>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</si>
  <si>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</si>
  <si>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</si>
  <si>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</si>
  <si>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</si>
  <si>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</si>
  <si>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</si>
  <si>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</si>
  <si>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</si>
  <si>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</si>
  <si>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</si>
  <si>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</si>
  <si>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</si>
  <si>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</si>
  <si>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</si>
  <si>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</si>
  <si>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</si>
  <si>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</si>
  <si>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</si>
  <si>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</si>
  <si>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</si>
  <si>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</si>
  <si>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</si>
  <si>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</si>
  <si>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</si>
  <si>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</si>
  <si>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</si>
  <si>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</si>
  <si>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</si>
  <si>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</si>
  <si>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</si>
  <si>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</si>
  <si>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</si>
  <si>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</si>
  <si>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</si>
  <si>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</si>
  <si>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</si>
  <si>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</si>
  <si>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</si>
  <si>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</si>
  <si>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</si>
  <si>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</si>
  <si>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</si>
  <si>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社会工作事务</t>
  </si>
  <si>
    <t xml:space="preserve">    其他社会工作事务支出</t>
  </si>
  <si>
    <t xml:space="preserve">  信访事务</t>
  </si>
  <si>
    <t xml:space="preserve">    信访业务</t>
  </si>
  <si>
    <t xml:space="preserve">    其他信访事务支出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</si>
  <si>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</si>
  <si>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</si>
  <si>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</si>
  <si>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</si>
  <si>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</si>
  <si>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</si>
  <si>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</si>
  <si>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</si>
  <si>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</si>
  <si>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</si>
  <si>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</si>
  <si>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</si>
  <si>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</si>
  <si>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</si>
  <si>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</si>
  <si>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</si>
  <si>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</si>
  <si>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</si>
  <si>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</si>
  <si>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</si>
  <si>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</si>
  <si>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</si>
  <si>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</si>
  <si>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</si>
  <si>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</si>
  <si>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</si>
  <si>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</si>
  <si>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</si>
  <si>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</si>
  <si>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</si>
  <si>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</si>
  <si>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</si>
  <si>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</si>
  <si>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</si>
  <si>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</si>
  <si>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</si>
  <si>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</si>
  <si>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</si>
  <si>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</si>
  <si>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</si>
  <si>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</si>
  <si>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</si>
  <si>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</si>
  <si>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</si>
  <si>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</si>
  <si>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</si>
  <si>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</si>
  <si>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</si>
  <si>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</si>
  <si>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</si>
  <si>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</si>
  <si>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</si>
  <si>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</si>
  <si>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</si>
  <si>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</si>
  <si>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</si>
  <si>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</si>
  <si>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</si>
  <si>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</si>
  <si>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</si>
  <si>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</si>
  <si>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</si>
  <si>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</si>
  <si>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</si>
  <si>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</si>
  <si>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</si>
  <si>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</si>
  <si>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</si>
  <si>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</si>
  <si>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</si>
  <si>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</si>
  <si>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</si>
  <si>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</si>
  <si>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</si>
  <si>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</si>
  <si>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</si>
  <si>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</si>
  <si>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</si>
  <si>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</si>
  <si>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</si>
  <si>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</si>
  <si>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</si>
  <si>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</si>
  <si>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</si>
  <si>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</si>
  <si>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</si>
  <si>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</si>
  <si>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</si>
  <si>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</si>
  <si>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</si>
  <si>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</si>
  <si>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</si>
  <si>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</si>
  <si>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</si>
  <si>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</si>
  <si>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</si>
  <si>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</si>
  <si>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</si>
  <si>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</si>
  <si>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</si>
  <si>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</si>
  <si>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</si>
  <si>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</si>
  <si>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</si>
  <si>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</si>
  <si>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</si>
  <si>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</si>
  <si>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</si>
  <si>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</si>
  <si>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</si>
  <si>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</si>
  <si>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</si>
  <si>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</si>
  <si>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</si>
  <si>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</si>
  <si>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</si>
  <si>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</si>
  <si>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</si>
  <si>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</si>
  <si>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</si>
  <si>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</si>
  <si>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</si>
  <si>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</si>
  <si>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</si>
  <si>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</si>
  <si>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</si>
  <si>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</si>
  <si>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</si>
  <si>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</si>
  <si>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</si>
  <si>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</si>
  <si>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</si>
  <si>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</si>
  <si>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</si>
  <si>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</si>
  <si>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</si>
  <si>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</si>
  <si>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</si>
  <si>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</si>
  <si>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</si>
  <si>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</si>
  <si>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</si>
  <si>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</si>
  <si>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</si>
  <si>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</si>
  <si>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</si>
  <si>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</si>
  <si>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</si>
  <si>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</si>
  <si>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</si>
  <si>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</si>
  <si>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</si>
  <si>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</si>
  <si>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</si>
  <si>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</si>
  <si>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</si>
  <si>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</si>
  <si>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</si>
  <si>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</si>
  <si>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</si>
  <si>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</si>
  <si>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</si>
  <si>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</si>
  <si>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</si>
  <si>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</si>
  <si>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</si>
  <si>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</si>
  <si>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</si>
  <si>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</si>
  <si>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</si>
  <si>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</si>
  <si>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</si>
  <si>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</si>
  <si>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</si>
  <si>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</si>
  <si>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</si>
  <si>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</si>
  <si>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</si>
  <si>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</si>
  <si>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</si>
  <si>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</si>
  <si>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</si>
  <si>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</si>
  <si>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</si>
  <si>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</si>
  <si>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</si>
  <si>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</si>
  <si>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</si>
  <si>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</si>
  <si>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</si>
  <si>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</si>
  <si>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</si>
  <si>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</si>
  <si>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</si>
  <si>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</si>
  <si>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</si>
  <si>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</si>
  <si>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</si>
  <si>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</si>
  <si>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</si>
  <si>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</si>
  <si>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</si>
  <si>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</si>
  <si>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</si>
  <si>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</si>
  <si>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</si>
  <si>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</si>
  <si>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</si>
  <si>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</si>
  <si>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</si>
  <si>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</si>
  <si>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</si>
  <si>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</si>
  <si>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</si>
  <si>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</si>
  <si>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</si>
  <si>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</si>
  <si>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</si>
  <si>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</si>
  <si>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</si>
  <si>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</si>
  <si>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</si>
  <si>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</si>
  <si>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</si>
  <si>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</si>
  <si>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</si>
  <si>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</si>
  <si>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</si>
  <si>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</si>
  <si>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</si>
  <si>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</si>
  <si>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</si>
  <si>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</si>
  <si>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</si>
  <si>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</si>
  <si>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</si>
  <si>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</si>
  <si>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</si>
  <si>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</si>
  <si>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</si>
  <si>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</si>
  <si>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</si>
  <si>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</si>
  <si>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</si>
  <si>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</si>
  <si>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</si>
  <si>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</si>
  <si>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</si>
  <si>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</si>
  <si>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</si>
  <si>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</si>
  <si>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</si>
  <si>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</si>
  <si>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</si>
  <si>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</si>
  <si>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</si>
  <si>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</si>
  <si>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</si>
  <si>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</si>
  <si>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</si>
  <si>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</si>
  <si>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</si>
  <si>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</si>
  <si>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</si>
  <si>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</si>
  <si>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</si>
  <si>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</si>
  <si>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</si>
  <si>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</si>
  <si>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</si>
  <si>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</si>
  <si>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</si>
  <si>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</si>
  <si>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</si>
  <si>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</si>
  <si>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</si>
  <si>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</si>
  <si>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</si>
  <si>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</si>
  <si>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</si>
  <si>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</si>
  <si>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</si>
  <si>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</si>
  <si>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</si>
  <si>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</si>
  <si>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</si>
  <si>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</si>
  <si>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</si>
  <si>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</si>
  <si>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</si>
  <si>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</si>
  <si>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</si>
  <si>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</si>
  <si>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</si>
  <si>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</si>
  <si>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</si>
  <si>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褒扬纪念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</si>
  <si>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</si>
  <si>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</si>
  <si>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</si>
  <si>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</si>
  <si>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</si>
  <si>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</si>
  <si>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</si>
  <si>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</si>
  <si>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</si>
  <si>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</si>
  <si>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</si>
  <si>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</si>
  <si>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</si>
  <si>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</si>
  <si>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</si>
  <si>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</si>
  <si>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</si>
  <si>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</si>
  <si>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</si>
  <si>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</si>
  <si>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</si>
  <si>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</si>
  <si>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</si>
  <si>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</si>
  <si>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</si>
  <si>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</si>
  <si>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</si>
  <si>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</si>
  <si>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</si>
  <si>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</si>
  <si>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</si>
  <si>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</si>
  <si>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</si>
  <si>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</si>
  <si>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对道路交通事故社会救助基金的补助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</si>
  <si>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</si>
  <si>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</si>
  <si>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</si>
  <si>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</si>
  <si>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</si>
  <si>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</si>
  <si>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</si>
  <si>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</si>
  <si>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</si>
  <si>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</si>
  <si>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</si>
  <si>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</si>
  <si>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</si>
  <si>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</si>
  <si>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</si>
  <si>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</si>
  <si>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</si>
  <si>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</si>
  <si>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</si>
  <si>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</si>
  <si>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</si>
  <si>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</si>
  <si>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</si>
  <si>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</si>
  <si>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</si>
  <si>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</si>
  <si>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</si>
  <si>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</si>
  <si>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</si>
  <si>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</si>
  <si>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</si>
  <si>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</si>
  <si>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</si>
  <si>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</si>
  <si>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</si>
  <si>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</si>
  <si>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</si>
  <si>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</si>
  <si>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</si>
  <si>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</si>
  <si>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</si>
  <si>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</si>
  <si>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</si>
  <si>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</si>
  <si>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</si>
  <si>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</si>
  <si>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</si>
  <si>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</si>
  <si>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</si>
  <si>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</si>
  <si>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</si>
  <si>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</si>
  <si>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</si>
  <si>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突发公共卫生事件应急处置</t>
  </si>
  <si>
    <t xml:space="preserve">    其他公共卫生支出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</si>
  <si>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</si>
  <si>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</si>
  <si>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</si>
  <si>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</si>
  <si>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</si>
  <si>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</si>
  <si>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</si>
  <si>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</si>
  <si>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</si>
  <si>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</si>
  <si>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</si>
  <si>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</si>
  <si>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</si>
  <si>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</si>
  <si>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</si>
  <si>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</si>
  <si>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</si>
  <si>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</si>
  <si>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</si>
  <si>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</si>
  <si>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</si>
  <si>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</si>
  <si>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</si>
  <si>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</si>
  <si>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</si>
  <si>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</si>
  <si>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中医药事务</t>
  </si>
  <si>
    <t xml:space="preserve">    中医(民族医)药专项</t>
  </si>
  <si>
    <t xml:space="preserve">    其他中医药事务支出</t>
  </si>
  <si>
    <t xml:space="preserve">  疾病预防控制事务</t>
  </si>
  <si>
    <t xml:space="preserve">    其他疾病预防控制事务支出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</si>
  <si>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</si>
  <si>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</si>
  <si>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</si>
  <si>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</si>
  <si>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</si>
  <si>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</si>
  <si>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</si>
  <si>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</si>
  <si>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</si>
  <si>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</si>
  <si>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</si>
  <si>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</si>
  <si>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</si>
  <si>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</si>
  <si>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</si>
  <si>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</si>
  <si>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</si>
  <si>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</si>
  <si>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</si>
  <si>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</si>
  <si>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</si>
  <si>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</si>
  <si>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</si>
  <si>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</si>
  <si>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</si>
  <si>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</si>
  <si>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</si>
  <si>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</si>
  <si>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</si>
  <si>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</si>
  <si>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森林保护修复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</si>
  <si>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</si>
  <si>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</si>
  <si>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</si>
  <si>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</si>
  <si>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</si>
  <si>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其他森林保护修复支出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</si>
  <si>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</si>
  <si>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</si>
  <si>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</si>
  <si>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</si>
  <si>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</si>
  <si>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</si>
  <si>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</si>
  <si>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</si>
  <si>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</si>
  <si>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</si>
  <si>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</si>
  <si>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</si>
  <si>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</si>
  <si>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</si>
  <si>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</si>
  <si>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</si>
  <si>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</si>
  <si>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</si>
  <si>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</si>
  <si>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</si>
  <si>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</si>
  <si>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</si>
  <si>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</si>
  <si>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</si>
  <si>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</si>
  <si>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</si>
  <si>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</si>
  <si>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</si>
  <si>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</si>
  <si>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</si>
  <si>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</si>
  <si>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</si>
  <si>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</si>
  <si>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</si>
  <si>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</si>
  <si>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</si>
  <si>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</si>
  <si>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</si>
  <si>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</si>
  <si>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</si>
  <si>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</si>
  <si>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</si>
  <si>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</si>
  <si>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</si>
  <si>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</si>
  <si>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</si>
  <si>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</si>
  <si>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</si>
  <si>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</si>
  <si>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</si>
  <si>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</si>
  <si>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</si>
  <si>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</si>
  <si>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</si>
  <si>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</si>
  <si>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</si>
  <si>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</si>
  <si>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</si>
  <si>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</si>
  <si>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</si>
  <si>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</si>
  <si>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</si>
  <si>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</si>
  <si>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</si>
  <si>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</si>
  <si>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农业生态资源保护</t>
  </si>
  <si>
    <t xml:space="preserve">    乡村道路建设</t>
  </si>
  <si>
    <t xml:space="preserve">    渔业发展</t>
  </si>
  <si>
    <t xml:space="preserve">    对高校毕业生到基层任职补助</t>
  </si>
  <si>
    <t xml:space="preserve">    耕地建设与利用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</si>
  <si>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</si>
  <si>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</si>
  <si>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</si>
  <si>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</si>
  <si>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</si>
  <si>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</si>
  <si>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</si>
  <si>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</si>
  <si>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</si>
  <si>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</si>
  <si>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</si>
  <si>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</si>
  <si>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</si>
  <si>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</si>
  <si>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</si>
  <si>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</si>
  <si>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</si>
  <si>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</si>
  <si>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退耕还林还草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</si>
  <si>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</si>
  <si>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</si>
  <si>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</si>
  <si>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</si>
  <si>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</si>
  <si>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</si>
  <si>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</si>
  <si>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</si>
  <si>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</si>
  <si>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</si>
  <si>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</si>
  <si>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</si>
  <si>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</si>
  <si>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</si>
  <si>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</si>
  <si>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</si>
  <si>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</si>
  <si>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</si>
  <si>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</si>
  <si>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</si>
  <si>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</si>
  <si>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</si>
  <si>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</si>
  <si>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</si>
  <si>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</si>
  <si>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巩固拓展脱贫攻坚成果衔接乡村振兴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</si>
  <si>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</si>
  <si>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</si>
  <si>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</si>
  <si>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</si>
  <si>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</si>
  <si>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其他巩固拓展脱贫攻坚成果衔接乡村振兴支出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</si>
  <si>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</si>
  <si>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</si>
  <si>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</si>
  <si>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</si>
  <si>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</si>
  <si>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</si>
  <si>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</si>
  <si>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</si>
  <si>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</si>
  <si>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</si>
  <si>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</si>
  <si>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</si>
  <si>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</si>
  <si>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</si>
  <si>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</si>
  <si>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</si>
  <si>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</si>
  <si>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</si>
  <si>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</si>
  <si>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</si>
  <si>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</si>
  <si>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</si>
  <si>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</si>
  <si>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</si>
  <si>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</si>
  <si>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</si>
  <si>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公路和运输技术标准化建设</t>
  </si>
  <si>
    <t xml:space="preserve">    水运建设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</si>
  <si>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</si>
  <si>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</si>
  <si>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</si>
  <si>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</si>
  <si>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</si>
  <si>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</si>
  <si>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</si>
  <si>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</si>
  <si>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</si>
  <si>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</si>
  <si>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</si>
  <si>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</si>
  <si>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</si>
  <si>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</si>
  <si>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</si>
  <si>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</si>
  <si>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</si>
  <si>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</si>
  <si>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</si>
  <si>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</si>
  <si>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</si>
  <si>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</si>
  <si>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</si>
  <si>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</si>
  <si>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</si>
  <si>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</si>
  <si>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</si>
  <si>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</si>
  <si>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</si>
  <si>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</si>
  <si>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</si>
  <si>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</si>
  <si>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</si>
  <si>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</si>
  <si>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</si>
  <si>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</si>
  <si>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</si>
  <si>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</si>
  <si>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</si>
  <si>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</si>
  <si>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</si>
  <si>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</si>
  <si>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</si>
  <si>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</si>
  <si>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</si>
  <si>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</si>
  <si>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</si>
  <si>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</si>
  <si>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</si>
  <si>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</si>
  <si>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</si>
  <si>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</si>
  <si>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</si>
  <si>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</si>
  <si>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</si>
  <si>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</si>
  <si>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</si>
  <si>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</si>
  <si>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</si>
  <si>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</si>
  <si>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</si>
  <si>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</si>
  <si>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</si>
  <si>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</si>
  <si>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</si>
  <si>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</si>
  <si>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</si>
  <si>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</si>
  <si>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</si>
  <si>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</si>
  <si>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</si>
  <si>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</si>
  <si>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</si>
  <si>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</si>
  <si>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</si>
  <si>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</si>
  <si>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</si>
  <si>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</si>
  <si>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</si>
  <si>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</si>
  <si>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</si>
  <si>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</si>
  <si>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</si>
  <si>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</si>
  <si>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</si>
  <si>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</si>
  <si>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</si>
  <si>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</si>
  <si>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</si>
  <si>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</si>
  <si>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</si>
  <si>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</si>
  <si>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</si>
  <si>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</si>
  <si>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</si>
  <si>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</si>
  <si>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</si>
  <si>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</si>
  <si>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</si>
  <si>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</si>
  <si>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</si>
  <si>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</si>
  <si>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</si>
  <si>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</si>
  <si>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</si>
  <si>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</si>
  <si>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</si>
  <si>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</si>
  <si>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</si>
  <si>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</si>
  <si>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</si>
  <si>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</si>
  <si>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</si>
  <si>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</si>
  <si>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</si>
  <si>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</si>
  <si>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</si>
  <si>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</si>
  <si>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</si>
  <si>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</si>
  <si>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</si>
  <si>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</si>
  <si>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</si>
  <si>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</si>
  <si>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</si>
  <si>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</si>
  <si>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</si>
  <si>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</si>
  <si>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</si>
  <si>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</si>
  <si>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</si>
  <si>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</si>
  <si>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</si>
  <si>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</si>
  <si>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</si>
  <si>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</si>
  <si>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</si>
  <si>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</si>
  <si>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</si>
  <si>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</si>
  <si>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</si>
  <si>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</si>
  <si>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</si>
  <si>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</si>
  <si>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</si>
  <si>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</si>
  <si>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</si>
  <si>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</si>
  <si>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</si>
  <si>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</si>
  <si>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</si>
  <si>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</si>
  <si>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</si>
  <si>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</si>
  <si>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</si>
  <si>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</si>
  <si>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</si>
  <si>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</si>
  <si>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</si>
  <si>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</si>
  <si>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</si>
  <si>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</si>
  <si>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</si>
  <si>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</si>
  <si>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</si>
  <si>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</si>
  <si>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</si>
  <si>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</si>
  <si>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</si>
  <si>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</si>
  <si>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</si>
  <si>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</si>
  <si>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</si>
  <si>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</si>
  <si>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</si>
  <si>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</si>
  <si>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</si>
  <si>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</si>
  <si>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</si>
  <si>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</si>
  <si>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</si>
  <si>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</si>
  <si>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</si>
  <si>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</si>
  <si>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</si>
  <si>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</si>
  <si>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</si>
  <si>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</si>
  <si>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</si>
  <si>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</si>
  <si>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</si>
  <si>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</si>
  <si>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</si>
  <si>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</si>
  <si>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</si>
  <si>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</si>
  <si>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</si>
  <si>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</si>
  <si>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</si>
  <si>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天然铀储备</t>
  </si>
  <si>
    <t xml:space="preserve">    煤炭储备</t>
  </si>
  <si>
    <t xml:space="preserve">    成品油储备</t>
  </si>
  <si>
    <t xml:space="preserve">    天然气储备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</si>
  <si>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</si>
  <si>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</si>
  <si>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</si>
  <si>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</si>
  <si>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</si>
  <si>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</si>
  <si>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</si>
  <si>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</si>
  <si>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</si>
  <si>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</si>
  <si>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</si>
  <si>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</si>
  <si>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</si>
  <si>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</si>
  <si>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</si>
  <si>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</si>
  <si>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</si>
  <si>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</si>
  <si>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</si>
  <si>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</si>
  <si>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</si>
  <si>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</si>
  <si>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</si>
  <si>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</si>
  <si>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</si>
  <si>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</si>
  <si>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</si>
  <si>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</si>
  <si>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</si>
  <si>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</si>
  <si>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</si>
  <si>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</si>
  <si>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</si>
  <si>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</si>
  <si>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</si>
  <si>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</si>
  <si>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</si>
  <si>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</si>
  <si>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</si>
  <si>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</si>
  <si>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</si>
  <si>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</si>
  <si>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</si>
  <si>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</si>
  <si>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</si>
  <si>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</si>
  <si>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</si>
  <si>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</si>
  <si>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</si>
  <si>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</si>
  <si>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</si>
  <si>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</si>
  <si>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</si>
  <si>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</si>
  <si>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</si>
  <si>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</si>
  <si>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</si>
  <si>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</si>
  <si>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</si>
  <si>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中央政府国内债务付息支出(款)</t>
  </si>
  <si>
    <t xml:space="preserve">    中央政府国内债务付息支出(项)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</si>
  <si>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</si>
  <si>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</si>
  <si>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</si>
  <si>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</si>
  <si>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</si>
  <si>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</si>
  <si>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</si>
  <si>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</si>
  <si>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</si>
  <si>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</si>
  <si>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</si>
  <si>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中央政府国内债务发行费用支出(款)</t>
  </si>
  <si>
    <t xml:space="preserve">    中央政府国内债务发行费用支出(项)</t>
  </si>
  <si>
    <t xml:space="preserve">  中央政府国外债务发行费用支出(款)</t>
  </si>
  <si>
    <t xml:space="preserve">    中央政府国外债务发行费用支出(项)</t>
  </si>
  <si>
    <t xml:space="preserve">  地方政府一般债务发行费用支出(款)</t>
  </si>
  <si>
    <t xml:space="preserve">    地方政府一般债务发行费用支出(项)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</si>
</sst>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NumberFormat="1" applyFont="1"/>
    <xf numFmtId="0" fontId="0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  <xf numFmtId="3" fontId="3" fillId="0" borderId="2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39044;&#20915;&#31639;&#20844;&#24320;\&#25968;&#25454;&#28304;\&#36130;&#25919;&#24635;&#20915;&#31639;&#25253;&#34920;_2024&#24180;_&#34913;&#38451;&#24066;_&#35843;&#25972;&#21518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衡阳市</v>
          </cell>
        </row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332"/>
  <sheetViews>
    <sheetView showGridLines="0" tabSelected="1" zoomScaleSheetLayoutView="60" workbookViewId="0">
      <selection activeCell="H7" sqref="H7"/>
    </sheetView>
  </sheetViews>
  <sheetFormatPr defaultColWidth="12.125" defaultRowHeight="17.15" customHeight="1" outlineLevelCol="2"/>
  <cols>
    <col min="1" max="1" width="9.88333333333333" style="1" customWidth="1"/>
    <col min="2" max="2" width="54.225" style="1" customWidth="1"/>
    <col min="3" max="3" width="26" style="1" customWidth="1"/>
    <col min="4" max="16384" width="12.125" style="2"/>
  </cols>
  <sheetData>
    <row r="1" ht="33.75" customHeight="1" spans="1:3">
      <c r="A1" s="3" t="str">
        <f>'[1]##BASEINFO'!$B$2&amp;"度"&amp;'[1]##BASEINFO'!$B$7&amp;"一般公共预算支出决算功能分类录入表"</f>
        <v>2024年度衡阳市一般公共预算支出决算功能分类录入表</v>
      </c>
      <c r="B1" s="3"/>
      <c r="C1" s="3"/>
    </row>
    <row r="2" ht="17.25" customHeight="1" spans="1:3">
      <c r="A2" s="4" t="s">
        <v>0</v>
      </c>
      <c r="B2" s="4"/>
      <c r="C2" s="4"/>
    </row>
    <row r="3" ht="17.25" customHeight="1" spans="1:3">
      <c r="A3" s="4" t="str">
        <f>"单位："&amp;'[1]##BASEINFO'!$B$19</f>
        <v>单位：万元</v>
      </c>
      <c r="B3" s="4"/>
      <c r="C3" s="4"/>
    </row>
    <row r="4" ht="17.25" customHeight="1" spans="1:3">
      <c r="A4" s="5" t="s">
        <v>1</v>
      </c>
      <c r="B4" s="5" t="s">
        <v>2</v>
      </c>
      <c r="C4" s="5" t="s">
        <v>3</v>
      </c>
    </row>
    <row r="5" ht="17.25" customHeight="1" spans="1:3">
      <c r="A5" s="6"/>
      <c r="B5" s="5" t="s">
        <v>4</v>
      </c>
      <c r="C5" s="7">
        <f>SUM(C6,C247,C287,C306,C396,C448,C504,C561,C690,C771,C842,C865,C973,C1025,C1089,C1109,C1139,C1149,C1194,C1215,C1260,C1310,C1313,C1326)</f>
        <v>6941997</v>
      </c>
    </row>
    <row r="6" ht="17.25" customHeight="1" spans="1:3">
      <c r="A6" s="6">
        <v>201</v>
      </c>
      <c r="B6" s="8" t="s">
        <v>5</v>
      </c>
      <c r="C6" s="7">
        <f>C7+C19+C28+C38+C49+C60+C71+C79+C88+C101+C110+C121+C133+C140+C148+C154+C161+C168+C175+C182+C189+C197+C203+C209+C216+C231+C238+C244</f>
        <v>560840</v>
      </c>
    </row>
    <row r="7" ht="17.25" customHeight="1" spans="1:3">
      <c r="A7" s="6">
        <v>20101</v>
      </c>
      <c r="B7" s="8" t="s">
        <v>6</v>
      </c>
      <c r="C7" s="7">
        <f>SUM(C8:C18)</f>
        <v>22123</v>
      </c>
    </row>
    <row r="8" ht="17.25" customHeight="1" spans="1:3">
      <c r="A8" s="6">
        <v>2010101</v>
      </c>
      <c r="B8" s="6" t="s">
        <v>7</v>
      </c>
      <c r="C8" s="7">
        <v>16040</v>
      </c>
    </row>
    <row r="9" ht="17.25" customHeight="1" spans="1:3">
      <c r="A9" s="6">
        <v>2010102</v>
      </c>
      <c r="B9" s="6" t="s">
        <v>8</v>
      </c>
      <c r="C9" s="7">
        <v>2867</v>
      </c>
    </row>
    <row r="10" ht="17.25" customHeight="1" spans="1:3">
      <c r="A10" s="6">
        <v>2010103</v>
      </c>
      <c r="B10" s="6" t="s">
        <v>9</v>
      </c>
      <c r="C10" s="7">
        <v>177</v>
      </c>
    </row>
    <row r="11" ht="17.25" customHeight="1" spans="1:3">
      <c r="A11" s="6">
        <v>2010104</v>
      </c>
      <c r="B11" s="6" t="s">
        <v>10</v>
      </c>
      <c r="C11" s="7">
        <v>1012</v>
      </c>
    </row>
    <row r="12" ht="17.25" customHeight="1" spans="1:3">
      <c r="A12" s="6">
        <v>2010105</v>
      </c>
      <c r="B12" s="6" t="s">
        <v>11</v>
      </c>
      <c r="C12" s="7">
        <v>104</v>
      </c>
    </row>
    <row r="13" ht="17.25" customHeight="1" spans="1:3">
      <c r="A13" s="6">
        <v>2010106</v>
      </c>
      <c r="B13" s="6" t="s">
        <v>12</v>
      </c>
      <c r="C13" s="7">
        <v>133</v>
      </c>
    </row>
    <row r="14" ht="17.25" customHeight="1" spans="1:3">
      <c r="A14" s="6">
        <v>2010107</v>
      </c>
      <c r="B14" s="6" t="s">
        <v>13</v>
      </c>
      <c r="C14" s="7">
        <v>95</v>
      </c>
    </row>
    <row r="15" ht="17.25" customHeight="1" spans="1:3">
      <c r="A15" s="6">
        <v>2010108</v>
      </c>
      <c r="B15" s="6" t="s">
        <v>14</v>
      </c>
      <c r="C15" s="7">
        <v>899</v>
      </c>
    </row>
    <row r="16" ht="17.25" customHeight="1" spans="1:3">
      <c r="A16" s="6">
        <v>2010109</v>
      </c>
      <c r="B16" s="6" t="s">
        <v>15</v>
      </c>
      <c r="C16" s="7">
        <v>43</v>
      </c>
    </row>
    <row r="17" ht="17.25" customHeight="1" spans="1:3">
      <c r="A17" s="6">
        <v>2010150</v>
      </c>
      <c r="B17" s="6" t="s">
        <v>16</v>
      </c>
      <c r="C17" s="7">
        <v>46</v>
      </c>
    </row>
    <row r="18" ht="17.25" customHeight="1" spans="1:3">
      <c r="A18" s="6">
        <v>2010199</v>
      </c>
      <c r="B18" s="6" t="s">
        <v>17</v>
      </c>
      <c r="C18" s="7">
        <v>707</v>
      </c>
    </row>
    <row r="19" ht="17.25" customHeight="1" spans="1:3">
      <c r="A19" s="6">
        <v>20102</v>
      </c>
      <c r="B19" s="8" t="s">
        <v>18</v>
      </c>
      <c r="C19" s="7">
        <f>SUM(C20:C27)</f>
        <v>10003</v>
      </c>
    </row>
    <row r="20" ht="17.25" customHeight="1" spans="1:3">
      <c r="A20" s="6">
        <v>2010201</v>
      </c>
      <c r="B20" s="6" t="s">
        <v>7</v>
      </c>
      <c r="C20" s="7">
        <v>6704</v>
      </c>
    </row>
    <row r="21" ht="17.25" customHeight="1" spans="1:3">
      <c r="A21" s="6">
        <v>2010202</v>
      </c>
      <c r="B21" s="6" t="s">
        <v>8</v>
      </c>
      <c r="C21" s="7">
        <v>1639</v>
      </c>
    </row>
    <row r="22" ht="17.25" customHeight="1" spans="1:3">
      <c r="A22" s="6">
        <v>2010203</v>
      </c>
      <c r="B22" s="6" t="s">
        <v>9</v>
      </c>
      <c r="C22" s="7">
        <v>3</v>
      </c>
    </row>
    <row r="23" ht="17.25" customHeight="1" spans="1:3">
      <c r="A23" s="6">
        <v>2010204</v>
      </c>
      <c r="B23" s="6" t="s">
        <v>19</v>
      </c>
      <c r="C23" s="7">
        <v>936</v>
      </c>
    </row>
    <row r="24" ht="17.25" customHeight="1" spans="1:3">
      <c r="A24" s="6">
        <v>2010205</v>
      </c>
      <c r="B24" s="6" t="s">
        <v>20</v>
      </c>
      <c r="C24" s="7">
        <v>26</v>
      </c>
    </row>
    <row r="25" ht="17.25" customHeight="1" spans="1:3">
      <c r="A25" s="6">
        <v>2010206</v>
      </c>
      <c r="B25" s="6" t="s">
        <v>21</v>
      </c>
      <c r="C25" s="7">
        <v>273</v>
      </c>
    </row>
    <row r="26" ht="17.25" customHeight="1" spans="1:3">
      <c r="A26" s="6">
        <v>2010250</v>
      </c>
      <c r="B26" s="6" t="s">
        <v>16</v>
      </c>
      <c r="C26" s="7">
        <v>24</v>
      </c>
    </row>
    <row r="27" ht="17.25" customHeight="1" spans="1:3">
      <c r="A27" s="6">
        <v>2010299</v>
      </c>
      <c r="B27" s="6" t="s">
        <v>22</v>
      </c>
      <c r="C27" s="7">
        <v>398</v>
      </c>
    </row>
    <row r="28" ht="17.25" customHeight="1" spans="1:3">
      <c r="A28" s="6">
        <v>20103</v>
      </c>
      <c r="B28" s="8" t="s">
        <v>23</v>
      </c>
      <c r="C28" s="7">
        <f>SUM(C29:C37)</f>
        <v>232084</v>
      </c>
    </row>
    <row r="29" ht="17.25" customHeight="1" spans="1:3">
      <c r="A29" s="6">
        <v>2010301</v>
      </c>
      <c r="B29" s="6" t="s">
        <v>7</v>
      </c>
      <c r="C29" s="7">
        <v>160759</v>
      </c>
    </row>
    <row r="30" ht="17.25" customHeight="1" spans="1:3">
      <c r="A30" s="6">
        <v>2010302</v>
      </c>
      <c r="B30" s="6" t="s">
        <v>8</v>
      </c>
      <c r="C30" s="7">
        <v>24966</v>
      </c>
    </row>
    <row r="31" ht="17.25" customHeight="1" spans="1:3">
      <c r="A31" s="6">
        <v>2010303</v>
      </c>
      <c r="B31" s="6" t="s">
        <v>9</v>
      </c>
      <c r="C31" s="7">
        <v>1861</v>
      </c>
    </row>
    <row r="32" ht="17.25" customHeight="1" spans="1:3">
      <c r="A32" s="6">
        <v>2010304</v>
      </c>
      <c r="B32" s="6" t="s">
        <v>24</v>
      </c>
      <c r="C32" s="7"/>
    </row>
    <row r="33" ht="17.25" customHeight="1" spans="1:3">
      <c r="A33" s="6">
        <v>2010305</v>
      </c>
      <c r="B33" s="6" t="s">
        <v>25</v>
      </c>
      <c r="C33" s="7">
        <v>18475</v>
      </c>
    </row>
    <row r="34" ht="17.25" customHeight="1" spans="1:3">
      <c r="A34" s="6">
        <v>2010306</v>
      </c>
      <c r="B34" s="6" t="s">
        <v>26</v>
      </c>
      <c r="C34" s="7">
        <v>4692</v>
      </c>
    </row>
    <row r="35" ht="17.25" customHeight="1" spans="1:3">
      <c r="A35" s="6">
        <v>2010309</v>
      </c>
      <c r="B35" s="6" t="s">
        <v>27</v>
      </c>
      <c r="C35" s="7"/>
    </row>
    <row r="36" ht="17.25" customHeight="1" spans="1:3">
      <c r="A36" s="6">
        <v>2010350</v>
      </c>
      <c r="B36" s="6" t="s">
        <v>16</v>
      </c>
      <c r="C36" s="7">
        <v>7677</v>
      </c>
    </row>
    <row r="37" ht="17.25" customHeight="1" spans="1:3">
      <c r="A37" s="6">
        <v>2010399</v>
      </c>
      <c r="B37" s="6" t="s">
        <v>28</v>
      </c>
      <c r="C37" s="7">
        <v>13654</v>
      </c>
    </row>
    <row r="38" ht="17.25" customHeight="1" spans="1:3">
      <c r="A38" s="6">
        <v>20104</v>
      </c>
      <c r="B38" s="8" t="s">
        <v>29</v>
      </c>
      <c r="C38" s="7">
        <f>SUM(C39:C48)</f>
        <v>23175</v>
      </c>
    </row>
    <row r="39" ht="17.25" customHeight="1" spans="1:3">
      <c r="A39" s="6">
        <v>2010401</v>
      </c>
      <c r="B39" s="6" t="s">
        <v>7</v>
      </c>
      <c r="C39" s="7">
        <v>10033</v>
      </c>
    </row>
    <row r="40" ht="17.25" customHeight="1" spans="1:3">
      <c r="A40" s="6">
        <v>2010402</v>
      </c>
      <c r="B40" s="6" t="s">
        <v>8</v>
      </c>
      <c r="C40" s="7">
        <v>2777</v>
      </c>
    </row>
    <row r="41" ht="17.25" customHeight="1" spans="1:3">
      <c r="A41" s="6">
        <v>2010403</v>
      </c>
      <c r="B41" s="6" t="s">
        <v>9</v>
      </c>
      <c r="C41" s="7"/>
    </row>
    <row r="42" ht="17.25" customHeight="1" spans="1:3">
      <c r="A42" s="6">
        <v>2010404</v>
      </c>
      <c r="B42" s="6" t="s">
        <v>30</v>
      </c>
      <c r="C42" s="7">
        <v>26</v>
      </c>
    </row>
    <row r="43" ht="17.25" customHeight="1" spans="1:3">
      <c r="A43" s="6">
        <v>2010405</v>
      </c>
      <c r="B43" s="6" t="s">
        <v>31</v>
      </c>
      <c r="C43" s="7"/>
    </row>
    <row r="44" ht="17.25" customHeight="1" spans="1:3">
      <c r="A44" s="6">
        <v>2010406</v>
      </c>
      <c r="B44" s="6" t="s">
        <v>32</v>
      </c>
      <c r="C44" s="7">
        <v>209</v>
      </c>
    </row>
    <row r="45" ht="17.25" customHeight="1" spans="1:3">
      <c r="A45" s="6">
        <v>2010407</v>
      </c>
      <c r="B45" s="6" t="s">
        <v>33</v>
      </c>
      <c r="C45" s="7"/>
    </row>
    <row r="46" ht="17.25" customHeight="1" spans="1:3">
      <c r="A46" s="6">
        <v>2010408</v>
      </c>
      <c r="B46" s="6" t="s">
        <v>34</v>
      </c>
      <c r="C46" s="7">
        <v>38</v>
      </c>
    </row>
    <row r="47" ht="17.25" customHeight="1" spans="1:3">
      <c r="A47" s="6">
        <v>2010450</v>
      </c>
      <c r="B47" s="6" t="s">
        <v>16</v>
      </c>
      <c r="C47" s="7">
        <v>1015</v>
      </c>
    </row>
    <row r="48" ht="17.25" customHeight="1" spans="1:3">
      <c r="A48" s="6">
        <v>2010499</v>
      </c>
      <c r="B48" s="6" t="s">
        <v>35</v>
      </c>
      <c r="C48" s="7">
        <v>9077</v>
      </c>
    </row>
    <row r="49" ht="17.25" customHeight="1" spans="1:3">
      <c r="A49" s="6">
        <v>20105</v>
      </c>
      <c r="B49" s="8" t="s">
        <v>36</v>
      </c>
      <c r="C49" s="7">
        <f>SUM(C50:C59)</f>
        <v>7379</v>
      </c>
    </row>
    <row r="50" ht="17.25" customHeight="1" spans="1:3">
      <c r="A50" s="6">
        <v>2010501</v>
      </c>
      <c r="B50" s="6" t="s">
        <v>7</v>
      </c>
      <c r="C50" s="7">
        <v>3317</v>
      </c>
    </row>
    <row r="51" ht="17.25" customHeight="1" spans="1:3">
      <c r="A51" s="6">
        <v>2010502</v>
      </c>
      <c r="B51" s="6" t="s">
        <v>8</v>
      </c>
      <c r="C51" s="7">
        <v>798</v>
      </c>
    </row>
    <row r="52" ht="17.25" customHeight="1" spans="1:3">
      <c r="A52" s="6">
        <v>2010503</v>
      </c>
      <c r="B52" s="6" t="s">
        <v>9</v>
      </c>
      <c r="C52" s="7"/>
    </row>
    <row r="53" ht="17.25" customHeight="1" spans="1:3">
      <c r="A53" s="6">
        <v>2010504</v>
      </c>
      <c r="B53" s="6" t="s">
        <v>37</v>
      </c>
      <c r="C53" s="7">
        <v>296</v>
      </c>
    </row>
    <row r="54" ht="17.25" customHeight="1" spans="1:3">
      <c r="A54" s="6">
        <v>2010505</v>
      </c>
      <c r="B54" s="6" t="s">
        <v>38</v>
      </c>
      <c r="C54" s="7">
        <v>590</v>
      </c>
    </row>
    <row r="55" ht="17.25" customHeight="1" spans="1:3">
      <c r="A55" s="6">
        <v>2010506</v>
      </c>
      <c r="B55" s="6" t="s">
        <v>39</v>
      </c>
      <c r="C55" s="7">
        <v>36</v>
      </c>
    </row>
    <row r="56" ht="17.25" customHeight="1" spans="1:3">
      <c r="A56" s="6">
        <v>2010507</v>
      </c>
      <c r="B56" s="6" t="s">
        <v>40</v>
      </c>
      <c r="C56" s="7">
        <v>1318</v>
      </c>
    </row>
    <row r="57" ht="17.25" customHeight="1" spans="1:3">
      <c r="A57" s="6">
        <v>2010508</v>
      </c>
      <c r="B57" s="6" t="s">
        <v>41</v>
      </c>
      <c r="C57" s="7">
        <v>541</v>
      </c>
    </row>
    <row r="58" ht="17.25" customHeight="1" spans="1:3">
      <c r="A58" s="6">
        <v>2010550</v>
      </c>
      <c r="B58" s="6" t="s">
        <v>16</v>
      </c>
      <c r="C58" s="7"/>
    </row>
    <row r="59" ht="17.25" customHeight="1" spans="1:3">
      <c r="A59" s="6">
        <v>2010599</v>
      </c>
      <c r="B59" s="6" t="s">
        <v>42</v>
      </c>
      <c r="C59" s="7">
        <v>483</v>
      </c>
    </row>
    <row r="60" ht="17.25" customHeight="1" spans="1:3">
      <c r="A60" s="6">
        <v>20106</v>
      </c>
      <c r="B60" s="8" t="s">
        <v>43</v>
      </c>
      <c r="C60" s="7">
        <f>SUM(C61:C70)</f>
        <v>41506</v>
      </c>
    </row>
    <row r="61" ht="17.25" customHeight="1" spans="1:3">
      <c r="A61" s="6">
        <v>2010601</v>
      </c>
      <c r="B61" s="6" t="s">
        <v>7</v>
      </c>
      <c r="C61" s="7">
        <v>27472</v>
      </c>
    </row>
    <row r="62" ht="17.25" customHeight="1" spans="1:3">
      <c r="A62" s="6">
        <v>2010602</v>
      </c>
      <c r="B62" s="6" t="s">
        <v>8</v>
      </c>
      <c r="C62" s="7">
        <v>7364</v>
      </c>
    </row>
    <row r="63" ht="17.25" customHeight="1" spans="1:3">
      <c r="A63" s="6">
        <v>2010603</v>
      </c>
      <c r="B63" s="6" t="s">
        <v>9</v>
      </c>
      <c r="C63" s="7"/>
    </row>
    <row r="64" ht="17.25" customHeight="1" spans="1:3">
      <c r="A64" s="6">
        <v>2010604</v>
      </c>
      <c r="B64" s="6" t="s">
        <v>44</v>
      </c>
      <c r="C64" s="7">
        <v>302</v>
      </c>
    </row>
    <row r="65" ht="17.25" customHeight="1" spans="1:3">
      <c r="A65" s="6">
        <v>2010605</v>
      </c>
      <c r="B65" s="6" t="s">
        <v>45</v>
      </c>
      <c r="C65" s="7">
        <v>52</v>
      </c>
    </row>
    <row r="66" ht="17.25" customHeight="1" spans="1:3">
      <c r="A66" s="6">
        <v>2010606</v>
      </c>
      <c r="B66" s="6" t="s">
        <v>46</v>
      </c>
      <c r="C66" s="7">
        <v>30</v>
      </c>
    </row>
    <row r="67" ht="17.25" customHeight="1" spans="1:3">
      <c r="A67" s="6">
        <v>2010607</v>
      </c>
      <c r="B67" s="6" t="s">
        <v>47</v>
      </c>
      <c r="C67" s="7">
        <v>468</v>
      </c>
    </row>
    <row r="68" ht="17.25" customHeight="1" spans="1:3">
      <c r="A68" s="6">
        <v>2010608</v>
      </c>
      <c r="B68" s="6" t="s">
        <v>48</v>
      </c>
      <c r="C68" s="7">
        <v>631</v>
      </c>
    </row>
    <row r="69" ht="17.25" customHeight="1" spans="1:3">
      <c r="A69" s="6">
        <v>2010650</v>
      </c>
      <c r="B69" s="6" t="s">
        <v>16</v>
      </c>
      <c r="C69" s="7">
        <v>1229</v>
      </c>
    </row>
    <row r="70" ht="17.25" customHeight="1" spans="1:3">
      <c r="A70" s="6">
        <v>2010699</v>
      </c>
      <c r="B70" s="6" t="s">
        <v>49</v>
      </c>
      <c r="C70" s="7">
        <v>3958</v>
      </c>
    </row>
    <row r="71" ht="17.25" customHeight="1" spans="1:3">
      <c r="A71" s="6">
        <v>20107</v>
      </c>
      <c r="B71" s="8" t="s">
        <v>50</v>
      </c>
      <c r="C71" s="7">
        <f>SUM(C72:C78)</f>
        <v>17206</v>
      </c>
    </row>
    <row r="72" ht="17.25" customHeight="1" spans="1:3">
      <c r="A72" s="6">
        <v>2010701</v>
      </c>
      <c r="B72" s="6" t="s">
        <v>7</v>
      </c>
      <c r="C72" s="7">
        <v>6903</v>
      </c>
    </row>
    <row r="73" ht="17.25" customHeight="1" spans="1:3">
      <c r="A73" s="6">
        <v>2010702</v>
      </c>
      <c r="B73" s="6" t="s">
        <v>8</v>
      </c>
      <c r="C73" s="7">
        <v>75</v>
      </c>
    </row>
    <row r="74" ht="17.25" customHeight="1" spans="1:3">
      <c r="A74" s="6">
        <v>2010703</v>
      </c>
      <c r="B74" s="6" t="s">
        <v>9</v>
      </c>
      <c r="C74" s="7"/>
    </row>
    <row r="75" ht="17.25" customHeight="1" spans="1:3">
      <c r="A75" s="6">
        <v>2010709</v>
      </c>
      <c r="B75" s="6" t="s">
        <v>47</v>
      </c>
      <c r="C75" s="7"/>
    </row>
    <row r="76" ht="17.25" customHeight="1" spans="1:3">
      <c r="A76" s="6">
        <v>2010710</v>
      </c>
      <c r="B76" s="6" t="s">
        <v>51</v>
      </c>
      <c r="C76" s="7">
        <v>7938</v>
      </c>
    </row>
    <row r="77" ht="17.25" customHeight="1" spans="1:3">
      <c r="A77" s="6">
        <v>2010750</v>
      </c>
      <c r="B77" s="6" t="s">
        <v>16</v>
      </c>
      <c r="C77" s="7"/>
    </row>
    <row r="78" ht="17.25" customHeight="1" spans="1:3">
      <c r="A78" s="6">
        <v>2010799</v>
      </c>
      <c r="B78" s="6" t="s">
        <v>52</v>
      </c>
      <c r="C78" s="7">
        <v>2290</v>
      </c>
    </row>
    <row r="79" ht="17.25" customHeight="1" spans="1:3">
      <c r="A79" s="6">
        <v>20108</v>
      </c>
      <c r="B79" s="8" t="s">
        <v>53</v>
      </c>
      <c r="C79" s="7">
        <f>SUM(C80:C87)</f>
        <v>9384</v>
      </c>
    </row>
    <row r="80" ht="17.25" customHeight="1" spans="1:3">
      <c r="A80" s="6">
        <v>2010801</v>
      </c>
      <c r="B80" s="6" t="s">
        <v>7</v>
      </c>
      <c r="C80" s="7">
        <v>6213</v>
      </c>
    </row>
    <row r="81" ht="17.25" customHeight="1" spans="1:3">
      <c r="A81" s="6">
        <v>2010802</v>
      </c>
      <c r="B81" s="6" t="s">
        <v>8</v>
      </c>
      <c r="C81" s="7">
        <v>786</v>
      </c>
    </row>
    <row r="82" ht="17.25" customHeight="1" spans="1:3">
      <c r="A82" s="6">
        <v>2010803</v>
      </c>
      <c r="B82" s="6" t="s">
        <v>9</v>
      </c>
      <c r="C82" s="7">
        <v>10</v>
      </c>
    </row>
    <row r="83" ht="17.25" customHeight="1" spans="1:3">
      <c r="A83" s="6">
        <v>2010804</v>
      </c>
      <c r="B83" s="6" t="s">
        <v>54</v>
      </c>
      <c r="C83" s="7">
        <v>1904</v>
      </c>
    </row>
    <row r="84" ht="17.25" customHeight="1" spans="1:3">
      <c r="A84" s="6">
        <v>2010805</v>
      </c>
      <c r="B84" s="6" t="s">
        <v>55</v>
      </c>
      <c r="C84" s="7"/>
    </row>
    <row r="85" ht="17.25" customHeight="1" spans="1:3">
      <c r="A85" s="6">
        <v>2010806</v>
      </c>
      <c r="B85" s="6" t="s">
        <v>47</v>
      </c>
      <c r="C85" s="7">
        <v>10</v>
      </c>
    </row>
    <row r="86" ht="17.25" customHeight="1" spans="1:3">
      <c r="A86" s="6">
        <v>2010850</v>
      </c>
      <c r="B86" s="6" t="s">
        <v>16</v>
      </c>
      <c r="C86" s="7">
        <v>10</v>
      </c>
    </row>
    <row r="87" ht="17.25" customHeight="1" spans="1:3">
      <c r="A87" s="6">
        <v>2010899</v>
      </c>
      <c r="B87" s="6" t="s">
        <v>56</v>
      </c>
      <c r="C87" s="7">
        <v>451</v>
      </c>
    </row>
    <row r="88" ht="17.25" customHeight="1" spans="1:3">
      <c r="A88" s="6">
        <v>20109</v>
      </c>
      <c r="B88" s="8" t="s">
        <v>57</v>
      </c>
      <c r="C88" s="7">
        <f>SUM(C89:C100)</f>
        <v>40</v>
      </c>
    </row>
    <row r="89" ht="17.25" customHeight="1" spans="1:3">
      <c r="A89" s="6">
        <v>2010901</v>
      </c>
      <c r="B89" s="6" t="s">
        <v>7</v>
      </c>
      <c r="C89" s="7"/>
    </row>
    <row r="90" ht="17.25" customHeight="1" spans="1:3">
      <c r="A90" s="6">
        <v>2010902</v>
      </c>
      <c r="B90" s="6" t="s">
        <v>8</v>
      </c>
      <c r="C90" s="7">
        <v>40</v>
      </c>
    </row>
    <row r="91" ht="17.25" customHeight="1" spans="1:3">
      <c r="A91" s="6">
        <v>2010903</v>
      </c>
      <c r="B91" s="6" t="s">
        <v>9</v>
      </c>
      <c r="C91" s="7"/>
    </row>
    <row r="92" ht="17.25" customHeight="1" spans="1:3">
      <c r="A92" s="6">
        <v>2010905</v>
      </c>
      <c r="B92" s="6" t="s">
        <v>58</v>
      </c>
      <c r="C92" s="7"/>
    </row>
    <row r="93" ht="17.25" customHeight="1" spans="1:3">
      <c r="A93" s="6">
        <v>2010907</v>
      </c>
      <c r="B93" s="6" t="s">
        <v>59</v>
      </c>
      <c r="C93" s="7"/>
    </row>
    <row r="94" ht="17.25" customHeight="1" spans="1:3">
      <c r="A94" s="6">
        <v>2010908</v>
      </c>
      <c r="B94" s="6" t="s">
        <v>47</v>
      </c>
      <c r="C94" s="7"/>
    </row>
    <row r="95" ht="17.25" customHeight="1" spans="1:3">
      <c r="A95" s="6">
        <v>2010909</v>
      </c>
      <c r="B95" s="6" t="s">
        <v>60</v>
      </c>
      <c r="C95" s="7"/>
    </row>
    <row r="96" ht="17.25" customHeight="1" spans="1:3">
      <c r="A96" s="6">
        <v>2010910</v>
      </c>
      <c r="B96" s="6" t="s">
        <v>61</v>
      </c>
      <c r="C96" s="7"/>
    </row>
    <row r="97" ht="17.25" customHeight="1" spans="1:3">
      <c r="A97" s="6">
        <v>2010911</v>
      </c>
      <c r="B97" s="6" t="s">
        <v>62</v>
      </c>
      <c r="C97" s="7"/>
    </row>
    <row r="98" ht="17.25" customHeight="1" spans="1:3">
      <c r="A98" s="6">
        <v>2010912</v>
      </c>
      <c r="B98" s="6" t="s">
        <v>63</v>
      </c>
      <c r="C98" s="7"/>
    </row>
    <row r="99" ht="17.25" customHeight="1" spans="1:3">
      <c r="A99" s="6">
        <v>2010950</v>
      </c>
      <c r="B99" s="6" t="s">
        <v>16</v>
      </c>
      <c r="C99" s="7"/>
    </row>
    <row r="100" ht="17.25" customHeight="1" spans="1:3">
      <c r="A100" s="6">
        <v>2010999</v>
      </c>
      <c r="B100" s="6" t="s">
        <v>64</v>
      </c>
      <c r="C100" s="7"/>
    </row>
    <row r="101" ht="17.25" customHeight="1" spans="1:3">
      <c r="A101" s="6">
        <v>20111</v>
      </c>
      <c r="B101" s="8" t="s">
        <v>65</v>
      </c>
      <c r="C101" s="7">
        <f>SUM(C102:C109)</f>
        <v>32886</v>
      </c>
    </row>
    <row r="102" ht="17.25" customHeight="1" spans="1:3">
      <c r="A102" s="6">
        <v>2011101</v>
      </c>
      <c r="B102" s="6" t="s">
        <v>7</v>
      </c>
      <c r="C102" s="7">
        <v>18903</v>
      </c>
    </row>
    <row r="103" ht="17.25" customHeight="1" spans="1:3">
      <c r="A103" s="6">
        <v>2011102</v>
      </c>
      <c r="B103" s="6" t="s">
        <v>8</v>
      </c>
      <c r="C103" s="7">
        <v>7995</v>
      </c>
    </row>
    <row r="104" ht="17.25" customHeight="1" spans="1:3">
      <c r="A104" s="6">
        <v>2011103</v>
      </c>
      <c r="B104" s="6" t="s">
        <v>9</v>
      </c>
      <c r="C104" s="7"/>
    </row>
    <row r="105" ht="17.25" customHeight="1" spans="1:3">
      <c r="A105" s="6">
        <v>2011104</v>
      </c>
      <c r="B105" s="6" t="s">
        <v>66</v>
      </c>
      <c r="C105" s="7">
        <v>1870</v>
      </c>
    </row>
    <row r="106" ht="17.25" customHeight="1" spans="1:3">
      <c r="A106" s="6">
        <v>2011105</v>
      </c>
      <c r="B106" s="6" t="s">
        <v>67</v>
      </c>
      <c r="C106" s="7">
        <v>730</v>
      </c>
    </row>
    <row r="107" ht="17.25" customHeight="1" spans="1:3">
      <c r="A107" s="6">
        <v>2011106</v>
      </c>
      <c r="B107" s="6" t="s">
        <v>68</v>
      </c>
      <c r="C107" s="7">
        <v>494</v>
      </c>
    </row>
    <row r="108" ht="17.25" customHeight="1" spans="1:3">
      <c r="A108" s="6">
        <v>2011150</v>
      </c>
      <c r="B108" s="6" t="s">
        <v>16</v>
      </c>
      <c r="C108" s="7"/>
    </row>
    <row r="109" ht="17.25" customHeight="1" spans="1:3">
      <c r="A109" s="6">
        <v>2011199</v>
      </c>
      <c r="B109" s="6" t="s">
        <v>69</v>
      </c>
      <c r="C109" s="7">
        <v>2894</v>
      </c>
    </row>
    <row r="110" ht="17.25" customHeight="1" spans="1:3">
      <c r="A110" s="6">
        <v>20113</v>
      </c>
      <c r="B110" s="8" t="s">
        <v>70</v>
      </c>
      <c r="C110" s="7">
        <f>SUM(C111:C120)</f>
        <v>16225</v>
      </c>
    </row>
    <row r="111" ht="17.25" customHeight="1" spans="1:3">
      <c r="A111" s="6">
        <v>2011301</v>
      </c>
      <c r="B111" s="6" t="s">
        <v>7</v>
      </c>
      <c r="C111" s="7">
        <v>6101</v>
      </c>
    </row>
    <row r="112" ht="17.25" customHeight="1" spans="1:3">
      <c r="A112" s="6">
        <v>2011302</v>
      </c>
      <c r="B112" s="6" t="s">
        <v>8</v>
      </c>
      <c r="C112" s="7">
        <v>1313</v>
      </c>
    </row>
    <row r="113" ht="17.25" customHeight="1" spans="1:3">
      <c r="A113" s="6">
        <v>2011303</v>
      </c>
      <c r="B113" s="6" t="s">
        <v>9</v>
      </c>
      <c r="C113" s="7"/>
    </row>
    <row r="114" ht="17.25" customHeight="1" spans="1:3">
      <c r="A114" s="6">
        <v>2011304</v>
      </c>
      <c r="B114" s="6" t="s">
        <v>71</v>
      </c>
      <c r="C114" s="7"/>
    </row>
    <row r="115" ht="17.25" customHeight="1" spans="1:3">
      <c r="A115" s="6">
        <v>2011305</v>
      </c>
      <c r="B115" s="6" t="s">
        <v>72</v>
      </c>
      <c r="C115" s="7"/>
    </row>
    <row r="116" ht="17.25" customHeight="1" spans="1:3">
      <c r="A116" s="6">
        <v>2011306</v>
      </c>
      <c r="B116" s="6" t="s">
        <v>73</v>
      </c>
      <c r="C116" s="7"/>
    </row>
    <row r="117" ht="17.25" customHeight="1" spans="1:3">
      <c r="A117" s="6">
        <v>2011307</v>
      </c>
      <c r="B117" s="6" t="s">
        <v>74</v>
      </c>
      <c r="C117" s="7"/>
    </row>
    <row r="118" ht="17.25" customHeight="1" spans="1:3">
      <c r="A118" s="6">
        <v>2011308</v>
      </c>
      <c r="B118" s="6" t="s">
        <v>75</v>
      </c>
      <c r="C118" s="7">
        <v>2800</v>
      </c>
    </row>
    <row r="119" ht="17.25" customHeight="1" spans="1:3">
      <c r="A119" s="6">
        <v>2011350</v>
      </c>
      <c r="B119" s="6" t="s">
        <v>16</v>
      </c>
      <c r="C119" s="7">
        <v>676</v>
      </c>
    </row>
    <row r="120" ht="17.25" customHeight="1" spans="1:3">
      <c r="A120" s="6">
        <v>2011399</v>
      </c>
      <c r="B120" s="6" t="s">
        <v>76</v>
      </c>
      <c r="C120" s="7">
        <v>5335</v>
      </c>
    </row>
    <row r="121" ht="17.25" customHeight="1" spans="1:3">
      <c r="A121" s="6">
        <v>20114</v>
      </c>
      <c r="B121" s="8" t="s">
        <v>77</v>
      </c>
      <c r="C121" s="7">
        <f>SUM(C122:C132)</f>
        <v>1294</v>
      </c>
    </row>
    <row r="122" ht="17.25" customHeight="1" spans="1:3">
      <c r="A122" s="6">
        <v>2011401</v>
      </c>
      <c r="B122" s="6" t="s">
        <v>7</v>
      </c>
      <c r="C122" s="7"/>
    </row>
    <row r="123" ht="17.25" customHeight="1" spans="1:3">
      <c r="A123" s="6">
        <v>2011402</v>
      </c>
      <c r="B123" s="6" t="s">
        <v>8</v>
      </c>
      <c r="C123" s="7"/>
    </row>
    <row r="124" ht="17.25" customHeight="1" spans="1:3">
      <c r="A124" s="6">
        <v>2011403</v>
      </c>
      <c r="B124" s="6" t="s">
        <v>9</v>
      </c>
      <c r="C124" s="7"/>
    </row>
    <row r="125" ht="17.25" customHeight="1" spans="1:3">
      <c r="A125" s="6">
        <v>2011404</v>
      </c>
      <c r="B125" s="6" t="s">
        <v>78</v>
      </c>
      <c r="C125" s="7"/>
    </row>
    <row r="126" ht="17.25" customHeight="1" spans="1:3">
      <c r="A126" s="6">
        <v>2011405</v>
      </c>
      <c r="B126" s="6" t="s">
        <v>79</v>
      </c>
      <c r="C126" s="7"/>
    </row>
    <row r="127" ht="17.25" customHeight="1" spans="1:3">
      <c r="A127" s="6">
        <v>2011408</v>
      </c>
      <c r="B127" s="6" t="s">
        <v>80</v>
      </c>
      <c r="C127" s="7"/>
    </row>
    <row r="128" ht="17.25" customHeight="1" spans="1:3">
      <c r="A128" s="6">
        <v>2011409</v>
      </c>
      <c r="B128" s="6" t="s">
        <v>81</v>
      </c>
      <c r="C128" s="7">
        <v>1163</v>
      </c>
    </row>
    <row r="129" ht="17.25" customHeight="1" spans="1:3">
      <c r="A129" s="6">
        <v>2011410</v>
      </c>
      <c r="B129" s="6" t="s">
        <v>82</v>
      </c>
      <c r="C129" s="7"/>
    </row>
    <row r="130" ht="17.25" customHeight="1" spans="1:3">
      <c r="A130" s="6">
        <v>2011411</v>
      </c>
      <c r="B130" s="6" t="s">
        <v>83</v>
      </c>
      <c r="C130" s="7"/>
    </row>
    <row r="131" ht="17.25" customHeight="1" spans="1:3">
      <c r="A131" s="6">
        <v>2011450</v>
      </c>
      <c r="B131" s="6" t="s">
        <v>16</v>
      </c>
      <c r="C131" s="7"/>
    </row>
    <row r="132" ht="17.25" customHeight="1" spans="1:3">
      <c r="A132" s="6">
        <v>2011499</v>
      </c>
      <c r="B132" s="6" t="s">
        <v>84</v>
      </c>
      <c r="C132" s="7">
        <v>131</v>
      </c>
    </row>
    <row r="133" ht="17.25" customHeight="1" spans="1:3">
      <c r="A133" s="6">
        <v>20123</v>
      </c>
      <c r="B133" s="8" t="s">
        <v>85</v>
      </c>
      <c r="C133" s="7">
        <f>SUM(C134:C139)</f>
        <v>249</v>
      </c>
    </row>
    <row r="134" ht="17.25" customHeight="1" spans="1:3">
      <c r="A134" s="6">
        <v>2012301</v>
      </c>
      <c r="B134" s="6" t="s">
        <v>7</v>
      </c>
      <c r="C134" s="7">
        <v>148</v>
      </c>
    </row>
    <row r="135" ht="17.25" customHeight="1" spans="1:3">
      <c r="A135" s="6">
        <v>2012302</v>
      </c>
      <c r="B135" s="6" t="s">
        <v>8</v>
      </c>
      <c r="C135" s="7">
        <v>8</v>
      </c>
    </row>
    <row r="136" ht="17.25" customHeight="1" spans="1:3">
      <c r="A136" s="6">
        <v>2012303</v>
      </c>
      <c r="B136" s="6" t="s">
        <v>9</v>
      </c>
      <c r="C136" s="7"/>
    </row>
    <row r="137" ht="17.25" customHeight="1" spans="1:3">
      <c r="A137" s="6">
        <v>2012304</v>
      </c>
      <c r="B137" s="6" t="s">
        <v>86</v>
      </c>
      <c r="C137" s="7">
        <v>88</v>
      </c>
    </row>
    <row r="138" ht="17.25" customHeight="1" spans="1:3">
      <c r="A138" s="6">
        <v>2012350</v>
      </c>
      <c r="B138" s="6" t="s">
        <v>16</v>
      </c>
      <c r="C138" s="7"/>
    </row>
    <row r="139" ht="17.25" customHeight="1" spans="1:3">
      <c r="A139" s="6">
        <v>2012399</v>
      </c>
      <c r="B139" s="6" t="s">
        <v>87</v>
      </c>
      <c r="C139" s="7">
        <v>5</v>
      </c>
    </row>
    <row r="140" ht="17.25" customHeight="1" spans="1:3">
      <c r="A140" s="6">
        <v>20125</v>
      </c>
      <c r="B140" s="8" t="s">
        <v>88</v>
      </c>
      <c r="C140" s="7">
        <f>SUM(C141:C147)</f>
        <v>203</v>
      </c>
    </row>
    <row r="141" ht="17.25" customHeight="1" spans="1:3">
      <c r="A141" s="6">
        <v>2012501</v>
      </c>
      <c r="B141" s="6" t="s">
        <v>7</v>
      </c>
      <c r="C141" s="7">
        <v>143</v>
      </c>
    </row>
    <row r="142" ht="17.25" customHeight="1" spans="1:3">
      <c r="A142" s="6">
        <v>2012502</v>
      </c>
      <c r="B142" s="6" t="s">
        <v>8</v>
      </c>
      <c r="C142" s="7">
        <v>22</v>
      </c>
    </row>
    <row r="143" ht="17.25" customHeight="1" spans="1:3">
      <c r="A143" s="6">
        <v>2012503</v>
      </c>
      <c r="B143" s="6" t="s">
        <v>9</v>
      </c>
      <c r="C143" s="7"/>
    </row>
    <row r="144" ht="17.25" customHeight="1" spans="1:3">
      <c r="A144" s="6">
        <v>2012504</v>
      </c>
      <c r="B144" s="6" t="s">
        <v>89</v>
      </c>
      <c r="C144" s="7"/>
    </row>
    <row r="145" ht="17.25" customHeight="1" spans="1:3">
      <c r="A145" s="6">
        <v>2012505</v>
      </c>
      <c r="B145" s="6" t="s">
        <v>90</v>
      </c>
      <c r="C145" s="7">
        <v>21</v>
      </c>
    </row>
    <row r="146" ht="17.25" customHeight="1" spans="1:3">
      <c r="A146" s="6">
        <v>2012550</v>
      </c>
      <c r="B146" s="6" t="s">
        <v>16</v>
      </c>
      <c r="C146" s="7"/>
    </row>
    <row r="147" ht="17.25" customHeight="1" spans="1:3">
      <c r="A147" s="6">
        <v>2012599</v>
      </c>
      <c r="B147" s="6" t="s">
        <v>91</v>
      </c>
      <c r="C147" s="7">
        <v>17</v>
      </c>
    </row>
    <row r="148" ht="17.25" customHeight="1" spans="1:3">
      <c r="A148" s="6">
        <v>20126</v>
      </c>
      <c r="B148" s="8" t="s">
        <v>92</v>
      </c>
      <c r="C148" s="7">
        <f>SUM(C149:C153)</f>
        <v>2226</v>
      </c>
    </row>
    <row r="149" ht="17.25" customHeight="1" spans="1:3">
      <c r="A149" s="6">
        <v>2012601</v>
      </c>
      <c r="B149" s="6" t="s">
        <v>7</v>
      </c>
      <c r="C149" s="7">
        <v>1253</v>
      </c>
    </row>
    <row r="150" ht="17.25" customHeight="1" spans="1:3">
      <c r="A150" s="6">
        <v>2012602</v>
      </c>
      <c r="B150" s="6" t="s">
        <v>8</v>
      </c>
      <c r="C150" s="7">
        <v>76</v>
      </c>
    </row>
    <row r="151" ht="17.25" customHeight="1" spans="1:3">
      <c r="A151" s="6">
        <v>2012603</v>
      </c>
      <c r="B151" s="6" t="s">
        <v>9</v>
      </c>
      <c r="C151" s="7"/>
    </row>
    <row r="152" ht="17.25" customHeight="1" spans="1:3">
      <c r="A152" s="6">
        <v>2012604</v>
      </c>
      <c r="B152" s="6" t="s">
        <v>93</v>
      </c>
      <c r="C152" s="7">
        <v>598</v>
      </c>
    </row>
    <row r="153" ht="17.25" customHeight="1" spans="1:3">
      <c r="A153" s="6">
        <v>2012699</v>
      </c>
      <c r="B153" s="6" t="s">
        <v>94</v>
      </c>
      <c r="C153" s="7">
        <v>299</v>
      </c>
    </row>
    <row r="154" ht="17.25" customHeight="1" spans="1:3">
      <c r="A154" s="6">
        <v>20128</v>
      </c>
      <c r="B154" s="8" t="s">
        <v>95</v>
      </c>
      <c r="C154" s="7">
        <f>SUM(C155:C160)</f>
        <v>2685</v>
      </c>
    </row>
    <row r="155" ht="17.25" customHeight="1" spans="1:3">
      <c r="A155" s="6">
        <v>2012801</v>
      </c>
      <c r="B155" s="6" t="s">
        <v>7</v>
      </c>
      <c r="C155" s="7">
        <v>1812</v>
      </c>
    </row>
    <row r="156" ht="17.25" customHeight="1" spans="1:3">
      <c r="A156" s="6">
        <v>2012802</v>
      </c>
      <c r="B156" s="6" t="s">
        <v>8</v>
      </c>
      <c r="C156" s="7">
        <v>687</v>
      </c>
    </row>
    <row r="157" ht="17.25" customHeight="1" spans="1:3">
      <c r="A157" s="6">
        <v>2012803</v>
      </c>
      <c r="B157" s="6" t="s">
        <v>9</v>
      </c>
      <c r="C157" s="7"/>
    </row>
    <row r="158" ht="17.25" customHeight="1" spans="1:3">
      <c r="A158" s="6">
        <v>2012804</v>
      </c>
      <c r="B158" s="6" t="s">
        <v>21</v>
      </c>
      <c r="C158" s="7"/>
    </row>
    <row r="159" ht="17.25" customHeight="1" spans="1:3">
      <c r="A159" s="6">
        <v>2012850</v>
      </c>
      <c r="B159" s="6" t="s">
        <v>16</v>
      </c>
      <c r="C159" s="7"/>
    </row>
    <row r="160" ht="17.25" customHeight="1" spans="1:3">
      <c r="A160" s="6">
        <v>2012899</v>
      </c>
      <c r="B160" s="6" t="s">
        <v>96</v>
      </c>
      <c r="C160" s="7">
        <v>186</v>
      </c>
    </row>
    <row r="161" ht="17.25" customHeight="1" spans="1:3">
      <c r="A161" s="6">
        <v>20129</v>
      </c>
      <c r="B161" s="8" t="s">
        <v>97</v>
      </c>
      <c r="C161" s="7">
        <f>SUM(C162:C167)</f>
        <v>10493</v>
      </c>
    </row>
    <row r="162" ht="17.25" customHeight="1" spans="1:3">
      <c r="A162" s="6">
        <v>2012901</v>
      </c>
      <c r="B162" s="6" t="s">
        <v>7</v>
      </c>
      <c r="C162" s="7">
        <v>5281</v>
      </c>
    </row>
    <row r="163" ht="17.25" customHeight="1" spans="1:3">
      <c r="A163" s="6">
        <v>2012902</v>
      </c>
      <c r="B163" s="6" t="s">
        <v>8</v>
      </c>
      <c r="C163" s="7">
        <v>3216</v>
      </c>
    </row>
    <row r="164" ht="17.25" customHeight="1" spans="1:3">
      <c r="A164" s="6">
        <v>2012903</v>
      </c>
      <c r="B164" s="6" t="s">
        <v>9</v>
      </c>
      <c r="C164" s="7"/>
    </row>
    <row r="165" ht="17.25" customHeight="1" spans="1:3">
      <c r="A165" s="6">
        <v>2012906</v>
      </c>
      <c r="B165" s="6" t="s">
        <v>98</v>
      </c>
      <c r="C165" s="7">
        <v>910</v>
      </c>
    </row>
    <row r="166" ht="17.25" customHeight="1" spans="1:3">
      <c r="A166" s="6">
        <v>2012950</v>
      </c>
      <c r="B166" s="6" t="s">
        <v>16</v>
      </c>
      <c r="C166" s="7">
        <v>329</v>
      </c>
    </row>
    <row r="167" ht="17.25" customHeight="1" spans="1:3">
      <c r="A167" s="6">
        <v>2012999</v>
      </c>
      <c r="B167" s="6" t="s">
        <v>99</v>
      </c>
      <c r="C167" s="7">
        <v>757</v>
      </c>
    </row>
    <row r="168" ht="17.25" customHeight="1" spans="1:3">
      <c r="A168" s="6">
        <v>20131</v>
      </c>
      <c r="B168" s="8" t="s">
        <v>100</v>
      </c>
      <c r="C168" s="7">
        <f>SUM(C169:C174)</f>
        <v>32571</v>
      </c>
    </row>
    <row r="169" ht="17.25" customHeight="1" spans="1:3">
      <c r="A169" s="6">
        <v>2013101</v>
      </c>
      <c r="B169" s="6" t="s">
        <v>7</v>
      </c>
      <c r="C169" s="7">
        <v>19267</v>
      </c>
    </row>
    <row r="170" ht="17.25" customHeight="1" spans="1:3">
      <c r="A170" s="6">
        <v>2013102</v>
      </c>
      <c r="B170" s="6" t="s">
        <v>8</v>
      </c>
      <c r="C170" s="7">
        <v>8799</v>
      </c>
    </row>
    <row r="171" ht="17.25" customHeight="1" spans="1:3">
      <c r="A171" s="6">
        <v>2013103</v>
      </c>
      <c r="B171" s="6" t="s">
        <v>9</v>
      </c>
      <c r="C171" s="7">
        <v>87</v>
      </c>
    </row>
    <row r="172" ht="17.25" customHeight="1" spans="1:3">
      <c r="A172" s="6">
        <v>2013105</v>
      </c>
      <c r="B172" s="6" t="s">
        <v>101</v>
      </c>
      <c r="C172" s="7">
        <v>38</v>
      </c>
    </row>
    <row r="173" ht="17.25" customHeight="1" spans="1:3">
      <c r="A173" s="6">
        <v>2013150</v>
      </c>
      <c r="B173" s="6" t="s">
        <v>16</v>
      </c>
      <c r="C173" s="7">
        <v>1623</v>
      </c>
    </row>
    <row r="174" ht="17.25" customHeight="1" spans="1:3">
      <c r="A174" s="6">
        <v>2013199</v>
      </c>
      <c r="B174" s="6" t="s">
        <v>102</v>
      </c>
      <c r="C174" s="7">
        <v>2757</v>
      </c>
    </row>
    <row r="175" ht="17.25" customHeight="1" spans="1:3">
      <c r="A175" s="6">
        <v>20132</v>
      </c>
      <c r="B175" s="8" t="s">
        <v>103</v>
      </c>
      <c r="C175" s="7">
        <f>SUM(C176:C181)</f>
        <v>12782</v>
      </c>
    </row>
    <row r="176" ht="17.25" customHeight="1" spans="1:3">
      <c r="A176" s="6">
        <v>2013201</v>
      </c>
      <c r="B176" s="6" t="s">
        <v>7</v>
      </c>
      <c r="C176" s="7">
        <v>6587</v>
      </c>
    </row>
    <row r="177" ht="17.25" customHeight="1" spans="1:3">
      <c r="A177" s="6">
        <v>2013202</v>
      </c>
      <c r="B177" s="6" t="s">
        <v>8</v>
      </c>
      <c r="C177" s="7">
        <v>3462</v>
      </c>
    </row>
    <row r="178" ht="17.25" customHeight="1" spans="1:3">
      <c r="A178" s="6">
        <v>2013203</v>
      </c>
      <c r="B178" s="6" t="s">
        <v>9</v>
      </c>
      <c r="C178" s="7"/>
    </row>
    <row r="179" ht="17.25" customHeight="1" spans="1:3">
      <c r="A179" s="6">
        <v>2013204</v>
      </c>
      <c r="B179" s="6" t="s">
        <v>104</v>
      </c>
      <c r="C179" s="7">
        <v>76</v>
      </c>
    </row>
    <row r="180" ht="17.25" customHeight="1" spans="1:3">
      <c r="A180" s="6">
        <v>2013250</v>
      </c>
      <c r="B180" s="6" t="s">
        <v>16</v>
      </c>
      <c r="C180" s="7">
        <v>778</v>
      </c>
    </row>
    <row r="181" ht="17.25" customHeight="1" spans="1:3">
      <c r="A181" s="6">
        <v>2013299</v>
      </c>
      <c r="B181" s="6" t="s">
        <v>105</v>
      </c>
      <c r="C181" s="7">
        <v>1879</v>
      </c>
    </row>
    <row r="182" ht="17.25" customHeight="1" spans="1:3">
      <c r="A182" s="6">
        <v>20133</v>
      </c>
      <c r="B182" s="8" t="s">
        <v>106</v>
      </c>
      <c r="C182" s="7">
        <f>SUM(C183:C188)</f>
        <v>9464</v>
      </c>
    </row>
    <row r="183" ht="17.25" customHeight="1" spans="1:3">
      <c r="A183" s="6">
        <v>2013301</v>
      </c>
      <c r="B183" s="6" t="s">
        <v>7</v>
      </c>
      <c r="C183" s="7">
        <v>3858</v>
      </c>
    </row>
    <row r="184" ht="17.25" customHeight="1" spans="1:3">
      <c r="A184" s="6">
        <v>2013302</v>
      </c>
      <c r="B184" s="6" t="s">
        <v>8</v>
      </c>
      <c r="C184" s="7">
        <v>3793</v>
      </c>
    </row>
    <row r="185" ht="17.25" customHeight="1" spans="1:3">
      <c r="A185" s="6">
        <v>2013303</v>
      </c>
      <c r="B185" s="6" t="s">
        <v>9</v>
      </c>
      <c r="C185" s="7">
        <v>4</v>
      </c>
    </row>
    <row r="186" ht="17.25" customHeight="1" spans="1:3">
      <c r="A186" s="6">
        <v>2013304</v>
      </c>
      <c r="B186" s="6" t="s">
        <v>107</v>
      </c>
      <c r="C186" s="7">
        <v>285</v>
      </c>
    </row>
    <row r="187" ht="17.25" customHeight="1" spans="1:3">
      <c r="A187" s="6">
        <v>2013350</v>
      </c>
      <c r="B187" s="6" t="s">
        <v>16</v>
      </c>
      <c r="C187" s="7">
        <v>268</v>
      </c>
    </row>
    <row r="188" ht="17.25" customHeight="1" spans="1:3">
      <c r="A188" s="6">
        <v>2013399</v>
      </c>
      <c r="B188" s="6" t="s">
        <v>108</v>
      </c>
      <c r="C188" s="7">
        <v>1256</v>
      </c>
    </row>
    <row r="189" ht="17.25" customHeight="1" spans="1:3">
      <c r="A189" s="6">
        <v>20134</v>
      </c>
      <c r="B189" s="8" t="s">
        <v>109</v>
      </c>
      <c r="C189" s="7">
        <f>SUM(C190:C196)</f>
        <v>4261</v>
      </c>
    </row>
    <row r="190" ht="17.25" customHeight="1" spans="1:3">
      <c r="A190" s="6">
        <v>2013401</v>
      </c>
      <c r="B190" s="6" t="s">
        <v>7</v>
      </c>
      <c r="C190" s="7">
        <v>2808</v>
      </c>
    </row>
    <row r="191" ht="17.25" customHeight="1" spans="1:3">
      <c r="A191" s="6">
        <v>2013402</v>
      </c>
      <c r="B191" s="6" t="s">
        <v>8</v>
      </c>
      <c r="C191" s="7">
        <v>757</v>
      </c>
    </row>
    <row r="192" ht="17.25" customHeight="1" spans="1:3">
      <c r="A192" s="6">
        <v>2013403</v>
      </c>
      <c r="B192" s="6" t="s">
        <v>9</v>
      </c>
      <c r="C192" s="7"/>
    </row>
    <row r="193" ht="17.25" customHeight="1" spans="1:3">
      <c r="A193" s="6">
        <v>2013404</v>
      </c>
      <c r="B193" s="6" t="s">
        <v>110</v>
      </c>
      <c r="C193" s="7">
        <v>316</v>
      </c>
    </row>
    <row r="194" ht="17.25" customHeight="1" spans="1:3">
      <c r="A194" s="6">
        <v>2013405</v>
      </c>
      <c r="B194" s="6" t="s">
        <v>111</v>
      </c>
      <c r="C194" s="7">
        <v>122</v>
      </c>
    </row>
    <row r="195" ht="17.25" customHeight="1" spans="1:3">
      <c r="A195" s="6">
        <v>2013450</v>
      </c>
      <c r="B195" s="6" t="s">
        <v>16</v>
      </c>
      <c r="C195" s="7"/>
    </row>
    <row r="196" ht="17.25" customHeight="1" spans="1:3">
      <c r="A196" s="6">
        <v>2013499</v>
      </c>
      <c r="B196" s="6" t="s">
        <v>112</v>
      </c>
      <c r="C196" s="7">
        <v>258</v>
      </c>
    </row>
    <row r="197" ht="17.25" customHeight="1" spans="1:3">
      <c r="A197" s="6">
        <v>20135</v>
      </c>
      <c r="B197" s="8" t="s">
        <v>113</v>
      </c>
      <c r="C197" s="7">
        <f>SUM(C198:C202)</f>
        <v>99</v>
      </c>
    </row>
    <row r="198" ht="17.25" customHeight="1" spans="1:3">
      <c r="A198" s="6">
        <v>2013501</v>
      </c>
      <c r="B198" s="6" t="s">
        <v>7</v>
      </c>
      <c r="C198" s="7">
        <v>47</v>
      </c>
    </row>
    <row r="199" ht="17.25" customHeight="1" spans="1:3">
      <c r="A199" s="6">
        <v>2013502</v>
      </c>
      <c r="B199" s="6" t="s">
        <v>8</v>
      </c>
      <c r="C199" s="7">
        <v>6</v>
      </c>
    </row>
    <row r="200" ht="17.25" customHeight="1" spans="1:3">
      <c r="A200" s="6">
        <v>2013503</v>
      </c>
      <c r="B200" s="6" t="s">
        <v>9</v>
      </c>
      <c r="C200" s="7"/>
    </row>
    <row r="201" ht="17.25" customHeight="1" spans="1:3">
      <c r="A201" s="6">
        <v>2013550</v>
      </c>
      <c r="B201" s="6" t="s">
        <v>16</v>
      </c>
      <c r="C201" s="7"/>
    </row>
    <row r="202" ht="17.25" customHeight="1" spans="1:3">
      <c r="A202" s="6">
        <v>2013599</v>
      </c>
      <c r="B202" s="6" t="s">
        <v>114</v>
      </c>
      <c r="C202" s="7">
        <v>46</v>
      </c>
    </row>
    <row r="203" ht="17.25" customHeight="1" spans="1:3">
      <c r="A203" s="6">
        <v>20136</v>
      </c>
      <c r="B203" s="8" t="s">
        <v>115</v>
      </c>
      <c r="C203" s="7">
        <f>SUM(C204:C208)</f>
        <v>4293</v>
      </c>
    </row>
    <row r="204" ht="17.25" customHeight="1" spans="1:3">
      <c r="A204" s="6">
        <v>2013601</v>
      </c>
      <c r="B204" s="6" t="s">
        <v>7</v>
      </c>
      <c r="C204" s="7">
        <v>1771</v>
      </c>
    </row>
    <row r="205" ht="17.25" customHeight="1" spans="1:3">
      <c r="A205" s="6">
        <v>2013602</v>
      </c>
      <c r="B205" s="6" t="s">
        <v>8</v>
      </c>
      <c r="C205" s="7">
        <v>643</v>
      </c>
    </row>
    <row r="206" ht="17.25" customHeight="1" spans="1:3">
      <c r="A206" s="6">
        <v>2013603</v>
      </c>
      <c r="B206" s="6" t="s">
        <v>9</v>
      </c>
      <c r="C206" s="7"/>
    </row>
    <row r="207" ht="17.25" customHeight="1" spans="1:3">
      <c r="A207" s="6">
        <v>2013650</v>
      </c>
      <c r="B207" s="6" t="s">
        <v>16</v>
      </c>
      <c r="C207" s="7">
        <v>80</v>
      </c>
    </row>
    <row r="208" ht="17.25" customHeight="1" spans="1:3">
      <c r="A208" s="6">
        <v>2013699</v>
      </c>
      <c r="B208" s="6" t="s">
        <v>116</v>
      </c>
      <c r="C208" s="7">
        <v>1799</v>
      </c>
    </row>
    <row r="209" ht="17.25" customHeight="1" spans="1:3">
      <c r="A209" s="6">
        <v>20137</v>
      </c>
      <c r="B209" s="8" t="s">
        <v>117</v>
      </c>
      <c r="C209" s="7">
        <f>SUM(C210:C215)</f>
        <v>2051</v>
      </c>
    </row>
    <row r="210" ht="17.25" customHeight="1" spans="1:3">
      <c r="A210" s="6">
        <v>2013701</v>
      </c>
      <c r="B210" s="6" t="s">
        <v>7</v>
      </c>
      <c r="C210" s="7">
        <v>1128</v>
      </c>
    </row>
    <row r="211" ht="17.25" customHeight="1" spans="1:3">
      <c r="A211" s="6">
        <v>2013702</v>
      </c>
      <c r="B211" s="6" t="s">
        <v>8</v>
      </c>
      <c r="C211" s="7">
        <v>418</v>
      </c>
    </row>
    <row r="212" ht="17.25" customHeight="1" spans="1:3">
      <c r="A212" s="6">
        <v>2013703</v>
      </c>
      <c r="B212" s="6" t="s">
        <v>9</v>
      </c>
      <c r="C212" s="7"/>
    </row>
    <row r="213" ht="17.25" customHeight="1" spans="1:3">
      <c r="A213" s="6">
        <v>2013704</v>
      </c>
      <c r="B213" s="6" t="s">
        <v>118</v>
      </c>
      <c r="C213" s="7">
        <v>77</v>
      </c>
    </row>
    <row r="214" ht="17.25" customHeight="1" spans="1:3">
      <c r="A214" s="6">
        <v>2013750</v>
      </c>
      <c r="B214" s="6" t="s">
        <v>16</v>
      </c>
      <c r="C214" s="7"/>
    </row>
    <row r="215" ht="17.25" customHeight="1" spans="1:3">
      <c r="A215" s="6">
        <v>2013799</v>
      </c>
      <c r="B215" s="6" t="s">
        <v>119</v>
      </c>
      <c r="C215" s="7">
        <v>428</v>
      </c>
    </row>
    <row r="216" ht="17.25" customHeight="1" spans="1:3">
      <c r="A216" s="6">
        <v>20138</v>
      </c>
      <c r="B216" s="8" t="s">
        <v>120</v>
      </c>
      <c r="C216" s="7">
        <f>SUM(C217:C230)</f>
        <v>39819</v>
      </c>
    </row>
    <row r="217" ht="17.25" customHeight="1" spans="1:3">
      <c r="A217" s="6">
        <v>2013801</v>
      </c>
      <c r="B217" s="6" t="s">
        <v>7</v>
      </c>
      <c r="C217" s="7">
        <v>27708</v>
      </c>
    </row>
    <row r="218" ht="17.25" customHeight="1" spans="1:3">
      <c r="A218" s="6">
        <v>2013802</v>
      </c>
      <c r="B218" s="6" t="s">
        <v>8</v>
      </c>
      <c r="C218" s="7">
        <v>2064</v>
      </c>
    </row>
    <row r="219" ht="17.25" customHeight="1" spans="1:3">
      <c r="A219" s="6">
        <v>2013803</v>
      </c>
      <c r="B219" s="6" t="s">
        <v>9</v>
      </c>
      <c r="C219" s="7"/>
    </row>
    <row r="220" ht="17.25" customHeight="1" spans="1:3">
      <c r="A220" s="6">
        <v>2013804</v>
      </c>
      <c r="B220" s="6" t="s">
        <v>121</v>
      </c>
      <c r="C220" s="7">
        <v>756</v>
      </c>
    </row>
    <row r="221" ht="17.25" customHeight="1" spans="1:3">
      <c r="A221" s="6">
        <v>2013805</v>
      </c>
      <c r="B221" s="6" t="s">
        <v>122</v>
      </c>
      <c r="C221" s="7">
        <v>296</v>
      </c>
    </row>
    <row r="222" ht="17.25" customHeight="1" spans="1:3">
      <c r="A222" s="6">
        <v>2013808</v>
      </c>
      <c r="B222" s="6" t="s">
        <v>47</v>
      </c>
      <c r="C222" s="7">
        <v>5</v>
      </c>
    </row>
    <row r="223" ht="17.25" customHeight="1" spans="1:3">
      <c r="A223" s="6">
        <v>2013810</v>
      </c>
      <c r="B223" s="6" t="s">
        <v>123</v>
      </c>
      <c r="C223" s="7">
        <v>870</v>
      </c>
    </row>
    <row r="224" ht="17.25" customHeight="1" spans="1:3">
      <c r="A224" s="6">
        <v>2013812</v>
      </c>
      <c r="B224" s="6" t="s">
        <v>124</v>
      </c>
      <c r="C224" s="7">
        <v>556</v>
      </c>
    </row>
    <row r="225" ht="17.25" customHeight="1" spans="1:3">
      <c r="A225" s="6">
        <v>2013813</v>
      </c>
      <c r="B225" s="6" t="s">
        <v>125</v>
      </c>
      <c r="C225" s="7"/>
    </row>
    <row r="226" ht="17.25" customHeight="1" spans="1:3">
      <c r="A226" s="6">
        <v>2013814</v>
      </c>
      <c r="B226" s="6" t="s">
        <v>126</v>
      </c>
      <c r="C226" s="7"/>
    </row>
    <row r="227" ht="17.25" customHeight="1" spans="1:3">
      <c r="A227" s="6">
        <v>2013815</v>
      </c>
      <c r="B227" s="6" t="s">
        <v>127</v>
      </c>
      <c r="C227" s="7">
        <v>48</v>
      </c>
    </row>
    <row r="228" ht="17.25" customHeight="1" spans="1:3">
      <c r="A228" s="6">
        <v>2013816</v>
      </c>
      <c r="B228" s="6" t="s">
        <v>128</v>
      </c>
      <c r="C228" s="7">
        <v>1060</v>
      </c>
    </row>
    <row r="229" ht="17.25" customHeight="1" spans="1:3">
      <c r="A229" s="6">
        <v>2013850</v>
      </c>
      <c r="B229" s="6" t="s">
        <v>16</v>
      </c>
      <c r="C229" s="7">
        <v>3243</v>
      </c>
    </row>
    <row r="230" ht="17.25" customHeight="1" spans="1:3">
      <c r="A230" s="6">
        <v>2013899</v>
      </c>
      <c r="B230" s="6" t="s">
        <v>129</v>
      </c>
      <c r="C230" s="7">
        <v>3213</v>
      </c>
    </row>
    <row r="231" ht="17.25" customHeight="1" spans="1:3">
      <c r="A231" s="6">
        <v>20139</v>
      </c>
      <c r="B231" s="8" t="s">
        <v>130</v>
      </c>
      <c r="C231" s="7">
        <f>SUM(C232:C237)</f>
        <v>116</v>
      </c>
    </row>
    <row r="232" ht="17.25" customHeight="1" spans="1:3">
      <c r="A232" s="6">
        <v>2013901</v>
      </c>
      <c r="B232" s="6" t="s">
        <v>7</v>
      </c>
      <c r="C232" s="7">
        <v>106</v>
      </c>
    </row>
    <row r="233" ht="17.25" customHeight="1" spans="1:3">
      <c r="A233" s="6">
        <v>2013902</v>
      </c>
      <c r="B233" s="6" t="s">
        <v>8</v>
      </c>
      <c r="C233" s="7">
        <v>10</v>
      </c>
    </row>
    <row r="234" ht="17.25" customHeight="1" spans="1:3">
      <c r="A234" s="6">
        <v>2013903</v>
      </c>
      <c r="B234" s="6" t="s">
        <v>9</v>
      </c>
      <c r="C234" s="7"/>
    </row>
    <row r="235" ht="17.25" customHeight="1" spans="1:3">
      <c r="A235" s="6">
        <v>2013904</v>
      </c>
      <c r="B235" s="6" t="s">
        <v>101</v>
      </c>
      <c r="C235" s="7"/>
    </row>
    <row r="236" ht="17.25" customHeight="1" spans="1:3">
      <c r="A236" s="6">
        <v>2013950</v>
      </c>
      <c r="B236" s="6" t="s">
        <v>16</v>
      </c>
      <c r="C236" s="7"/>
    </row>
    <row r="237" ht="17.25" customHeight="1" spans="1:3">
      <c r="A237" s="6">
        <v>2013999</v>
      </c>
      <c r="B237" s="6" t="s">
        <v>131</v>
      </c>
      <c r="C237" s="9"/>
    </row>
    <row r="238" ht="17.25" customHeight="1" spans="1:3">
      <c r="A238" s="6">
        <v>20140</v>
      </c>
      <c r="B238" s="10" t="s">
        <v>132</v>
      </c>
      <c r="C238" s="7">
        <f>SUM(C239:C243)</f>
        <v>4568</v>
      </c>
    </row>
    <row r="239" ht="17.25" customHeight="1" spans="1:3">
      <c r="A239" s="6">
        <v>2014001</v>
      </c>
      <c r="B239" s="6" t="s">
        <v>7</v>
      </c>
      <c r="C239" s="11">
        <v>523</v>
      </c>
    </row>
    <row r="240" ht="17.25" customHeight="1" spans="1:3">
      <c r="A240" s="6">
        <v>2014002</v>
      </c>
      <c r="B240" s="6" t="s">
        <v>8</v>
      </c>
      <c r="C240" s="7">
        <v>265</v>
      </c>
    </row>
    <row r="241" ht="17.25" customHeight="1" spans="1:3">
      <c r="A241" s="6">
        <v>2014003</v>
      </c>
      <c r="B241" s="6" t="s">
        <v>9</v>
      </c>
      <c r="C241" s="7"/>
    </row>
    <row r="242" ht="17.25" customHeight="1" spans="1:3">
      <c r="A242" s="6">
        <v>2014004</v>
      </c>
      <c r="B242" s="6" t="s">
        <v>133</v>
      </c>
      <c r="C242" s="7">
        <v>2871</v>
      </c>
    </row>
    <row r="243" ht="17.25" customHeight="1" spans="1:3">
      <c r="A243" s="6">
        <v>2014099</v>
      </c>
      <c r="B243" s="6" t="s">
        <v>134</v>
      </c>
      <c r="C243" s="7">
        <v>909</v>
      </c>
    </row>
    <row r="244" ht="17.25" customHeight="1" spans="1:3">
      <c r="A244" s="6">
        <v>20199</v>
      </c>
      <c r="B244" s="8" t="s">
        <v>135</v>
      </c>
      <c r="C244" s="7">
        <f>SUM(C245:C246)</f>
        <v>21655</v>
      </c>
    </row>
    <row r="245" ht="17.25" customHeight="1" spans="1:3">
      <c r="A245" s="6">
        <v>2019901</v>
      </c>
      <c r="B245" s="6" t="s">
        <v>136</v>
      </c>
      <c r="C245" s="7">
        <v>56</v>
      </c>
    </row>
    <row r="246" ht="17.25" customHeight="1" spans="1:3">
      <c r="A246" s="6">
        <v>2019999</v>
      </c>
      <c r="B246" s="6" t="s">
        <v>137</v>
      </c>
      <c r="C246" s="7">
        <v>21599</v>
      </c>
    </row>
    <row r="247" ht="17.25" customHeight="1" spans="1:3">
      <c r="A247" s="6">
        <v>202</v>
      </c>
      <c r="B247" s="8" t="s">
        <v>138</v>
      </c>
      <c r="C247" s="7">
        <f>SUM(C248,C255,C258,C261,C267,C272,C274,C279,C285)</f>
        <v>0</v>
      </c>
    </row>
    <row r="248" ht="17.25" customHeight="1" spans="1:3">
      <c r="A248" s="6">
        <v>20201</v>
      </c>
      <c r="B248" s="8" t="s">
        <v>139</v>
      </c>
      <c r="C248" s="7">
        <f>SUM(C249:C254)</f>
        <v>0</v>
      </c>
    </row>
    <row r="249" ht="17.25" customHeight="1" spans="1:3">
      <c r="A249" s="6">
        <v>2020101</v>
      </c>
      <c r="B249" s="6" t="s">
        <v>7</v>
      </c>
      <c r="C249" s="7"/>
    </row>
    <row r="250" ht="17.25" customHeight="1" spans="1:3">
      <c r="A250" s="6">
        <v>2020102</v>
      </c>
      <c r="B250" s="6" t="s">
        <v>8</v>
      </c>
      <c r="C250" s="7"/>
    </row>
    <row r="251" ht="17.25" customHeight="1" spans="1:3">
      <c r="A251" s="6">
        <v>2020103</v>
      </c>
      <c r="B251" s="6" t="s">
        <v>9</v>
      </c>
      <c r="C251" s="7"/>
    </row>
    <row r="252" ht="17.25" customHeight="1" spans="1:3">
      <c r="A252" s="6">
        <v>2020104</v>
      </c>
      <c r="B252" s="6" t="s">
        <v>101</v>
      </c>
      <c r="C252" s="7"/>
    </row>
    <row r="253" ht="17.25" customHeight="1" spans="1:3">
      <c r="A253" s="6">
        <v>2020150</v>
      </c>
      <c r="B253" s="6" t="s">
        <v>16</v>
      </c>
      <c r="C253" s="7"/>
    </row>
    <row r="254" ht="17.25" customHeight="1" spans="1:3">
      <c r="A254" s="6">
        <v>2020199</v>
      </c>
      <c r="B254" s="6" t="s">
        <v>140</v>
      </c>
      <c r="C254" s="7"/>
    </row>
    <row r="255" ht="17.25" customHeight="1" spans="1:3">
      <c r="A255" s="6">
        <v>20202</v>
      </c>
      <c r="B255" s="8" t="s">
        <v>141</v>
      </c>
      <c r="C255" s="7">
        <f>SUM(C256:C257)</f>
        <v>0</v>
      </c>
    </row>
    <row r="256" ht="17.25" customHeight="1" spans="1:3">
      <c r="A256" s="6">
        <v>2020201</v>
      </c>
      <c r="B256" s="6" t="s">
        <v>142</v>
      </c>
      <c r="C256" s="7"/>
    </row>
    <row r="257" ht="17.25" customHeight="1" spans="1:3">
      <c r="A257" s="6">
        <v>2020202</v>
      </c>
      <c r="B257" s="6" t="s">
        <v>143</v>
      </c>
      <c r="C257" s="7"/>
    </row>
    <row r="258" ht="17.25" customHeight="1" spans="1:3">
      <c r="A258" s="6">
        <v>20203</v>
      </c>
      <c r="B258" s="8" t="s">
        <v>144</v>
      </c>
      <c r="C258" s="7">
        <f>SUM(C259:C260)</f>
        <v>0</v>
      </c>
    </row>
    <row r="259" ht="17.25" customHeight="1" spans="1:3">
      <c r="A259" s="6">
        <v>2020304</v>
      </c>
      <c r="B259" s="6" t="s">
        <v>145</v>
      </c>
      <c r="C259" s="7"/>
    </row>
    <row r="260" ht="17.25" customHeight="1" spans="1:3">
      <c r="A260" s="6">
        <v>2020306</v>
      </c>
      <c r="B260" s="6" t="s">
        <v>146</v>
      </c>
      <c r="C260" s="7"/>
    </row>
    <row r="261" ht="17.25" customHeight="1" spans="1:3">
      <c r="A261" s="6">
        <v>20204</v>
      </c>
      <c r="B261" s="8" t="s">
        <v>147</v>
      </c>
      <c r="C261" s="7">
        <f>SUM(C262:C266)</f>
        <v>0</v>
      </c>
    </row>
    <row r="262" ht="17.25" customHeight="1" spans="1:3">
      <c r="A262" s="6">
        <v>2020401</v>
      </c>
      <c r="B262" s="6" t="s">
        <v>148</v>
      </c>
      <c r="C262" s="7"/>
    </row>
    <row r="263" ht="17.25" customHeight="1" spans="1:3">
      <c r="A263" s="6">
        <v>2020402</v>
      </c>
      <c r="B263" s="6" t="s">
        <v>149</v>
      </c>
      <c r="C263" s="7"/>
    </row>
    <row r="264" ht="17.25" customHeight="1" spans="1:3">
      <c r="A264" s="6">
        <v>2020403</v>
      </c>
      <c r="B264" s="6" t="s">
        <v>150</v>
      </c>
      <c r="C264" s="7"/>
    </row>
    <row r="265" ht="17.25" customHeight="1" spans="1:3">
      <c r="A265" s="6">
        <v>2020404</v>
      </c>
      <c r="B265" s="6" t="s">
        <v>151</v>
      </c>
      <c r="C265" s="7"/>
    </row>
    <row r="266" ht="17.25" customHeight="1" spans="1:3">
      <c r="A266" s="6">
        <v>2020499</v>
      </c>
      <c r="B266" s="6" t="s">
        <v>152</v>
      </c>
      <c r="C266" s="7"/>
    </row>
    <row r="267" ht="17.25" customHeight="1" spans="1:3">
      <c r="A267" s="6">
        <v>20205</v>
      </c>
      <c r="B267" s="8" t="s">
        <v>153</v>
      </c>
      <c r="C267" s="7">
        <f>SUM(C268:C271)</f>
        <v>0</v>
      </c>
    </row>
    <row r="268" ht="17.25" customHeight="1" spans="1:3">
      <c r="A268" s="6">
        <v>2020503</v>
      </c>
      <c r="B268" s="6" t="s">
        <v>154</v>
      </c>
      <c r="C268" s="7"/>
    </row>
    <row r="269" ht="17.25" customHeight="1" spans="1:3">
      <c r="A269" s="6">
        <v>2020504</v>
      </c>
      <c r="B269" s="6" t="s">
        <v>155</v>
      </c>
      <c r="C269" s="7"/>
    </row>
    <row r="270" ht="17.25" customHeight="1" spans="1:3">
      <c r="A270" s="6">
        <v>2020505</v>
      </c>
      <c r="B270" s="6" t="s">
        <v>156</v>
      </c>
      <c r="C270" s="7"/>
    </row>
    <row r="271" ht="17.25" customHeight="1" spans="1:3">
      <c r="A271" s="6">
        <v>2020599</v>
      </c>
      <c r="B271" s="6" t="s">
        <v>157</v>
      </c>
      <c r="C271" s="7"/>
    </row>
    <row r="272" ht="17.25" customHeight="1" spans="1:3">
      <c r="A272" s="6">
        <v>20206</v>
      </c>
      <c r="B272" s="8" t="s">
        <v>158</v>
      </c>
      <c r="C272" s="7">
        <f>C273</f>
        <v>0</v>
      </c>
    </row>
    <row r="273" ht="17.25" customHeight="1" spans="1:3">
      <c r="A273" s="6">
        <v>2020601</v>
      </c>
      <c r="B273" s="6" t="s">
        <v>159</v>
      </c>
      <c r="C273" s="7"/>
    </row>
    <row r="274" ht="17.25" customHeight="1" spans="1:3">
      <c r="A274" s="6">
        <v>20207</v>
      </c>
      <c r="B274" s="8" t="s">
        <v>160</v>
      </c>
      <c r="C274" s="7">
        <f>SUM(C275:C278)</f>
        <v>0</v>
      </c>
    </row>
    <row r="275" ht="17.25" customHeight="1" spans="1:3">
      <c r="A275" s="6">
        <v>2020701</v>
      </c>
      <c r="B275" s="6" t="s">
        <v>161</v>
      </c>
      <c r="C275" s="7"/>
    </row>
    <row r="276" ht="17.25" customHeight="1" spans="1:3">
      <c r="A276" s="6">
        <v>2020702</v>
      </c>
      <c r="B276" s="6" t="s">
        <v>162</v>
      </c>
      <c r="C276" s="7"/>
    </row>
    <row r="277" ht="17.25" customHeight="1" spans="1:3">
      <c r="A277" s="6">
        <v>2020703</v>
      </c>
      <c r="B277" s="6" t="s">
        <v>163</v>
      </c>
      <c r="C277" s="7"/>
    </row>
    <row r="278" ht="17.25" customHeight="1" spans="1:3">
      <c r="A278" s="6">
        <v>2020799</v>
      </c>
      <c r="B278" s="6" t="s">
        <v>164</v>
      </c>
      <c r="C278" s="7"/>
    </row>
    <row r="279" ht="17.25" customHeight="1" spans="1:3">
      <c r="A279" s="6">
        <v>20208</v>
      </c>
      <c r="B279" s="8" t="s">
        <v>165</v>
      </c>
      <c r="C279" s="7">
        <f>SUM(C280:C284)</f>
        <v>0</v>
      </c>
    </row>
    <row r="280" ht="17.25" customHeight="1" spans="1:3">
      <c r="A280" s="6">
        <v>2020801</v>
      </c>
      <c r="B280" s="6" t="s">
        <v>7</v>
      </c>
      <c r="C280" s="7"/>
    </row>
    <row r="281" ht="17.25" customHeight="1" spans="1:3">
      <c r="A281" s="6">
        <v>2020802</v>
      </c>
      <c r="B281" s="6" t="s">
        <v>8</v>
      </c>
      <c r="C281" s="7"/>
    </row>
    <row r="282" ht="17.25" customHeight="1" spans="1:3">
      <c r="A282" s="6">
        <v>2020803</v>
      </c>
      <c r="B282" s="6" t="s">
        <v>9</v>
      </c>
      <c r="C282" s="7"/>
    </row>
    <row r="283" ht="17.25" customHeight="1" spans="1:3">
      <c r="A283" s="6">
        <v>2020850</v>
      </c>
      <c r="B283" s="6" t="s">
        <v>16</v>
      </c>
      <c r="C283" s="7"/>
    </row>
    <row r="284" ht="17.25" customHeight="1" spans="1:3">
      <c r="A284" s="6">
        <v>2020899</v>
      </c>
      <c r="B284" s="6" t="s">
        <v>166</v>
      </c>
      <c r="C284" s="7"/>
    </row>
    <row r="285" ht="17.25" customHeight="1" spans="1:3">
      <c r="A285" s="6">
        <v>20299</v>
      </c>
      <c r="B285" s="8" t="s">
        <v>167</v>
      </c>
      <c r="C285" s="7">
        <f>C286</f>
        <v>0</v>
      </c>
    </row>
    <row r="286" ht="17.25" customHeight="1" spans="1:3">
      <c r="A286" s="6">
        <v>2029999</v>
      </c>
      <c r="B286" s="6" t="s">
        <v>168</v>
      </c>
      <c r="C286" s="7"/>
    </row>
    <row r="287" ht="17.25" customHeight="1" spans="1:3">
      <c r="A287" s="6">
        <v>203</v>
      </c>
      <c r="B287" s="8" t="s">
        <v>169</v>
      </c>
      <c r="C287" s="7">
        <f>SUM(C288,C292,C294,C296,C304)</f>
        <v>10524</v>
      </c>
    </row>
    <row r="288" ht="17.25" customHeight="1" spans="1:3">
      <c r="A288" s="6">
        <v>20301</v>
      </c>
      <c r="B288" s="8" t="s">
        <v>170</v>
      </c>
      <c r="C288" s="7">
        <f>SUM(C289:C291)</f>
        <v>0</v>
      </c>
    </row>
    <row r="289" ht="17.25" customHeight="1" spans="1:3">
      <c r="A289" s="6">
        <v>2030101</v>
      </c>
      <c r="B289" s="6" t="s">
        <v>171</v>
      </c>
      <c r="C289" s="7"/>
    </row>
    <row r="290" ht="17.25" customHeight="1" spans="1:3">
      <c r="A290" s="6">
        <v>2030102</v>
      </c>
      <c r="B290" s="6" t="s">
        <v>172</v>
      </c>
      <c r="C290" s="7"/>
    </row>
    <row r="291" ht="17.25" customHeight="1" spans="1:3">
      <c r="A291" s="6">
        <v>2030199</v>
      </c>
      <c r="B291" s="6" t="s">
        <v>173</v>
      </c>
      <c r="C291" s="7"/>
    </row>
    <row r="292" ht="17.25" customHeight="1" spans="1:3">
      <c r="A292" s="6">
        <v>20304</v>
      </c>
      <c r="B292" s="8" t="s">
        <v>174</v>
      </c>
      <c r="C292" s="7">
        <f>C293</f>
        <v>0</v>
      </c>
    </row>
    <row r="293" ht="17.25" customHeight="1" spans="1:3">
      <c r="A293" s="6">
        <v>2030401</v>
      </c>
      <c r="B293" s="6" t="s">
        <v>175</v>
      </c>
      <c r="C293" s="7"/>
    </row>
    <row r="294" ht="17.25" customHeight="1" spans="1:3">
      <c r="A294" s="6">
        <v>20305</v>
      </c>
      <c r="B294" s="8" t="s">
        <v>176</v>
      </c>
      <c r="C294" s="7">
        <f>C295</f>
        <v>0</v>
      </c>
    </row>
    <row r="295" ht="17.25" customHeight="1" spans="1:3">
      <c r="A295" s="6">
        <v>2030501</v>
      </c>
      <c r="B295" s="6" t="s">
        <v>177</v>
      </c>
      <c r="C295" s="7"/>
    </row>
    <row r="296" ht="17.25" customHeight="1" spans="1:3">
      <c r="A296" s="6">
        <v>20306</v>
      </c>
      <c r="B296" s="8" t="s">
        <v>178</v>
      </c>
      <c r="C296" s="7">
        <f>SUM(C297:C303)</f>
        <v>9176</v>
      </c>
    </row>
    <row r="297" ht="17.25" customHeight="1" spans="1:3">
      <c r="A297" s="6">
        <v>2030601</v>
      </c>
      <c r="B297" s="6" t="s">
        <v>179</v>
      </c>
      <c r="C297" s="7">
        <v>1063</v>
      </c>
    </row>
    <row r="298" ht="17.25" customHeight="1" spans="1:3">
      <c r="A298" s="6">
        <v>2030602</v>
      </c>
      <c r="B298" s="6" t="s">
        <v>180</v>
      </c>
      <c r="C298" s="7">
        <v>120</v>
      </c>
    </row>
    <row r="299" ht="17.25" customHeight="1" spans="1:3">
      <c r="A299" s="6">
        <v>2030603</v>
      </c>
      <c r="B299" s="6" t="s">
        <v>181</v>
      </c>
      <c r="C299" s="7">
        <v>4461</v>
      </c>
    </row>
    <row r="300" ht="17.25" customHeight="1" spans="1:3">
      <c r="A300" s="6">
        <v>2030604</v>
      </c>
      <c r="B300" s="6" t="s">
        <v>182</v>
      </c>
      <c r="C300" s="7">
        <v>2</v>
      </c>
    </row>
    <row r="301" ht="17.25" customHeight="1" spans="1:3">
      <c r="A301" s="6">
        <v>2030607</v>
      </c>
      <c r="B301" s="6" t="s">
        <v>183</v>
      </c>
      <c r="C301" s="7">
        <v>681</v>
      </c>
    </row>
    <row r="302" ht="17.25" customHeight="1" spans="1:3">
      <c r="A302" s="6">
        <v>2030608</v>
      </c>
      <c r="B302" s="6" t="s">
        <v>184</v>
      </c>
      <c r="C302" s="7"/>
    </row>
    <row r="303" ht="17.25" customHeight="1" spans="1:3">
      <c r="A303" s="6">
        <v>2030699</v>
      </c>
      <c r="B303" s="6" t="s">
        <v>185</v>
      </c>
      <c r="C303" s="7">
        <v>2849</v>
      </c>
    </row>
    <row r="304" ht="17.25" customHeight="1" spans="1:3">
      <c r="A304" s="6">
        <v>20399</v>
      </c>
      <c r="B304" s="8" t="s">
        <v>186</v>
      </c>
      <c r="C304" s="7">
        <f>C305</f>
        <v>1348</v>
      </c>
    </row>
    <row r="305" ht="17.25" customHeight="1" spans="1:3">
      <c r="A305" s="6">
        <v>2039999</v>
      </c>
      <c r="B305" s="6" t="s">
        <v>187</v>
      </c>
      <c r="C305" s="7">
        <v>1348</v>
      </c>
    </row>
    <row r="306" ht="17.25" customHeight="1" spans="1:3">
      <c r="A306" s="6">
        <v>204</v>
      </c>
      <c r="B306" s="8" t="s">
        <v>188</v>
      </c>
      <c r="C306" s="7">
        <f>SUM(C307,C310,C321,C328,C336,C345,C359,C369,C379,C387,C393)</f>
        <v>251618</v>
      </c>
    </row>
    <row r="307" ht="17.25" customHeight="1" spans="1:3">
      <c r="A307" s="6">
        <v>20401</v>
      </c>
      <c r="B307" s="8" t="s">
        <v>189</v>
      </c>
      <c r="C307" s="7">
        <f>SUM(C308:C309)</f>
        <v>360</v>
      </c>
    </row>
    <row r="308" ht="17.25" customHeight="1" spans="1:3">
      <c r="A308" s="6">
        <v>2040101</v>
      </c>
      <c r="B308" s="6" t="s">
        <v>190</v>
      </c>
      <c r="C308" s="7">
        <v>327</v>
      </c>
    </row>
    <row r="309" ht="17.25" customHeight="1" spans="1:3">
      <c r="A309" s="6">
        <v>2040199</v>
      </c>
      <c r="B309" s="6" t="s">
        <v>191</v>
      </c>
      <c r="C309" s="7">
        <v>33</v>
      </c>
    </row>
    <row r="310" ht="17.25" customHeight="1" spans="1:3">
      <c r="A310" s="6">
        <v>20402</v>
      </c>
      <c r="B310" s="8" t="s">
        <v>192</v>
      </c>
      <c r="C310" s="7">
        <f>SUM(C311:C320)</f>
        <v>214130</v>
      </c>
    </row>
    <row r="311" ht="17.25" customHeight="1" spans="1:3">
      <c r="A311" s="6">
        <v>2040201</v>
      </c>
      <c r="B311" s="6" t="s">
        <v>7</v>
      </c>
      <c r="C311" s="7">
        <v>152031</v>
      </c>
    </row>
    <row r="312" ht="17.25" customHeight="1" spans="1:3">
      <c r="A312" s="6">
        <v>2040202</v>
      </c>
      <c r="B312" s="6" t="s">
        <v>8</v>
      </c>
      <c r="C312" s="7">
        <v>25153</v>
      </c>
    </row>
    <row r="313" ht="17.25" customHeight="1" spans="1:3">
      <c r="A313" s="6">
        <v>2040203</v>
      </c>
      <c r="B313" s="6" t="s">
        <v>9</v>
      </c>
      <c r="C313" s="7"/>
    </row>
    <row r="314" ht="17.25" customHeight="1" spans="1:3">
      <c r="A314" s="6">
        <v>2040219</v>
      </c>
      <c r="B314" s="6" t="s">
        <v>47</v>
      </c>
      <c r="C314" s="7">
        <v>275</v>
      </c>
    </row>
    <row r="315" ht="17.25" customHeight="1" spans="1:3">
      <c r="A315" s="6">
        <v>2040220</v>
      </c>
      <c r="B315" s="6" t="s">
        <v>193</v>
      </c>
      <c r="C315" s="7">
        <v>15513</v>
      </c>
    </row>
    <row r="316" ht="17.25" customHeight="1" spans="1:3">
      <c r="A316" s="6">
        <v>2040221</v>
      </c>
      <c r="B316" s="6" t="s">
        <v>194</v>
      </c>
      <c r="C316" s="7">
        <v>288</v>
      </c>
    </row>
    <row r="317" ht="17.25" customHeight="1" spans="1:3">
      <c r="A317" s="6">
        <v>2040222</v>
      </c>
      <c r="B317" s="6" t="s">
        <v>195</v>
      </c>
      <c r="C317" s="7"/>
    </row>
    <row r="318" ht="17.25" customHeight="1" spans="1:3">
      <c r="A318" s="6">
        <v>2040223</v>
      </c>
      <c r="B318" s="6" t="s">
        <v>196</v>
      </c>
      <c r="C318" s="7"/>
    </row>
    <row r="319" ht="17.25" customHeight="1" spans="1:3">
      <c r="A319" s="6">
        <v>2040250</v>
      </c>
      <c r="B319" s="6" t="s">
        <v>16</v>
      </c>
      <c r="C319" s="7">
        <v>532</v>
      </c>
    </row>
    <row r="320" ht="17.25" customHeight="1" spans="1:3">
      <c r="A320" s="6">
        <v>2040299</v>
      </c>
      <c r="B320" s="6" t="s">
        <v>197</v>
      </c>
      <c r="C320" s="7">
        <v>20338</v>
      </c>
    </row>
    <row r="321" ht="17.25" customHeight="1" spans="1:3">
      <c r="A321" s="6">
        <v>20403</v>
      </c>
      <c r="B321" s="8" t="s">
        <v>198</v>
      </c>
      <c r="C321" s="7">
        <f>SUM(C322:C327)</f>
        <v>421</v>
      </c>
    </row>
    <row r="322" ht="17.25" customHeight="1" spans="1:3">
      <c r="A322" s="6">
        <v>2040301</v>
      </c>
      <c r="B322" s="6" t="s">
        <v>7</v>
      </c>
      <c r="C322" s="7">
        <v>9</v>
      </c>
    </row>
    <row r="323" ht="17.25" customHeight="1" spans="1:3">
      <c r="A323" s="6">
        <v>2040302</v>
      </c>
      <c r="B323" s="6" t="s">
        <v>8</v>
      </c>
      <c r="C323" s="7">
        <v>12</v>
      </c>
    </row>
    <row r="324" ht="17.25" customHeight="1" spans="1:3">
      <c r="A324" s="6">
        <v>2040303</v>
      </c>
      <c r="B324" s="6" t="s">
        <v>9</v>
      </c>
      <c r="C324" s="7"/>
    </row>
    <row r="325" ht="17.25" customHeight="1" spans="1:3">
      <c r="A325" s="6">
        <v>2040304</v>
      </c>
      <c r="B325" s="6" t="s">
        <v>199</v>
      </c>
      <c r="C325" s="7"/>
    </row>
    <row r="326" ht="17.25" customHeight="1" spans="1:3">
      <c r="A326" s="6">
        <v>2040350</v>
      </c>
      <c r="B326" s="6" t="s">
        <v>16</v>
      </c>
      <c r="C326" s="7"/>
    </row>
    <row r="327" ht="17.25" customHeight="1" spans="1:3">
      <c r="A327" s="6">
        <v>2040399</v>
      </c>
      <c r="B327" s="6" t="s">
        <v>200</v>
      </c>
      <c r="C327" s="7">
        <v>400</v>
      </c>
    </row>
    <row r="328" ht="17.25" customHeight="1" spans="1:3">
      <c r="A328" s="6">
        <v>20404</v>
      </c>
      <c r="B328" s="8" t="s">
        <v>201</v>
      </c>
      <c r="C328" s="7">
        <f>SUM(C329:C335)</f>
        <v>2954</v>
      </c>
    </row>
    <row r="329" ht="17.25" customHeight="1" spans="1:3">
      <c r="A329" s="6">
        <v>2040401</v>
      </c>
      <c r="B329" s="6" t="s">
        <v>7</v>
      </c>
      <c r="C329" s="7">
        <v>1535</v>
      </c>
    </row>
    <row r="330" ht="17.25" customHeight="1" spans="1:3">
      <c r="A330" s="6">
        <v>2040402</v>
      </c>
      <c r="B330" s="6" t="s">
        <v>8</v>
      </c>
      <c r="C330" s="7">
        <v>649</v>
      </c>
    </row>
    <row r="331" ht="17.25" customHeight="1" spans="1:3">
      <c r="A331" s="6">
        <v>2040403</v>
      </c>
      <c r="B331" s="6" t="s">
        <v>9</v>
      </c>
      <c r="C331" s="7"/>
    </row>
    <row r="332" ht="17.25" customHeight="1" spans="1:3">
      <c r="A332" s="6">
        <v>2040409</v>
      </c>
      <c r="B332" s="6" t="s">
        <v>202</v>
      </c>
      <c r="C332" s="7"/>
    </row>
    <row r="333" ht="17.25" customHeight="1" spans="1:3">
      <c r="A333" s="6">
        <v>2040410</v>
      </c>
      <c r="B333" s="6" t="s">
        <v>203</v>
      </c>
      <c r="C333" s="7"/>
    </row>
    <row r="334" ht="17.25" customHeight="1" spans="1:3">
      <c r="A334" s="6">
        <v>2040450</v>
      </c>
      <c r="B334" s="6" t="s">
        <v>16</v>
      </c>
      <c r="C334" s="7">
        <v>7</v>
      </c>
    </row>
    <row r="335" ht="17.25" customHeight="1" spans="1:3">
      <c r="A335" s="6">
        <v>2040499</v>
      </c>
      <c r="B335" s="6" t="s">
        <v>204</v>
      </c>
      <c r="C335" s="7">
        <v>763</v>
      </c>
    </row>
    <row r="336" ht="17.25" customHeight="1" spans="1:3">
      <c r="A336" s="6">
        <v>20405</v>
      </c>
      <c r="B336" s="8" t="s">
        <v>205</v>
      </c>
      <c r="C336" s="7">
        <f>SUM(C337:C344)</f>
        <v>5860</v>
      </c>
    </row>
    <row r="337" ht="17.25" customHeight="1" spans="1:3">
      <c r="A337" s="6">
        <v>2040501</v>
      </c>
      <c r="B337" s="6" t="s">
        <v>7</v>
      </c>
      <c r="C337" s="7">
        <v>2640</v>
      </c>
    </row>
    <row r="338" ht="17.25" customHeight="1" spans="1:3">
      <c r="A338" s="6">
        <v>2040502</v>
      </c>
      <c r="B338" s="6" t="s">
        <v>8</v>
      </c>
      <c r="C338" s="7">
        <v>1652</v>
      </c>
    </row>
    <row r="339" ht="17.25" customHeight="1" spans="1:3">
      <c r="A339" s="6">
        <v>2040503</v>
      </c>
      <c r="B339" s="6" t="s">
        <v>9</v>
      </c>
      <c r="C339" s="7"/>
    </row>
    <row r="340" ht="17.25" customHeight="1" spans="1:3">
      <c r="A340" s="6">
        <v>2040504</v>
      </c>
      <c r="B340" s="6" t="s">
        <v>206</v>
      </c>
      <c r="C340" s="7"/>
    </row>
    <row r="341" ht="17.25" customHeight="1" spans="1:3">
      <c r="A341" s="6">
        <v>2040505</v>
      </c>
      <c r="B341" s="6" t="s">
        <v>207</v>
      </c>
      <c r="C341" s="7">
        <v>6</v>
      </c>
    </row>
    <row r="342" ht="17.25" customHeight="1" spans="1:3">
      <c r="A342" s="6">
        <v>2040506</v>
      </c>
      <c r="B342" s="6" t="s">
        <v>208</v>
      </c>
      <c r="C342" s="7">
        <v>710</v>
      </c>
    </row>
    <row r="343" ht="17.25" customHeight="1" spans="1:3">
      <c r="A343" s="6">
        <v>2040550</v>
      </c>
      <c r="B343" s="6" t="s">
        <v>16</v>
      </c>
      <c r="C343" s="7"/>
    </row>
    <row r="344" ht="17.25" customHeight="1" spans="1:3">
      <c r="A344" s="6">
        <v>2040599</v>
      </c>
      <c r="B344" s="6" t="s">
        <v>209</v>
      </c>
      <c r="C344" s="7">
        <v>852</v>
      </c>
    </row>
    <row r="345" ht="17.25" customHeight="1" spans="1:3">
      <c r="A345" s="6">
        <v>20406</v>
      </c>
      <c r="B345" s="8" t="s">
        <v>210</v>
      </c>
      <c r="C345" s="7">
        <f>SUM(C346:C358)</f>
        <v>18071</v>
      </c>
    </row>
    <row r="346" ht="17.25" customHeight="1" spans="1:3">
      <c r="A346" s="6">
        <v>2040601</v>
      </c>
      <c r="B346" s="6" t="s">
        <v>7</v>
      </c>
      <c r="C346" s="7">
        <v>13051</v>
      </c>
    </row>
    <row r="347" ht="17.25" customHeight="1" spans="1:3">
      <c r="A347" s="6">
        <v>2040602</v>
      </c>
      <c r="B347" s="6" t="s">
        <v>8</v>
      </c>
      <c r="C347" s="7">
        <v>998</v>
      </c>
    </row>
    <row r="348" ht="17.25" customHeight="1" spans="1:3">
      <c r="A348" s="6">
        <v>2040603</v>
      </c>
      <c r="B348" s="6" t="s">
        <v>9</v>
      </c>
      <c r="C348" s="7"/>
    </row>
    <row r="349" ht="17.25" customHeight="1" spans="1:3">
      <c r="A349" s="6">
        <v>2040604</v>
      </c>
      <c r="B349" s="6" t="s">
        <v>211</v>
      </c>
      <c r="C349" s="7">
        <v>437</v>
      </c>
    </row>
    <row r="350" ht="17.25" customHeight="1" spans="1:3">
      <c r="A350" s="6">
        <v>2040605</v>
      </c>
      <c r="B350" s="6" t="s">
        <v>212</v>
      </c>
      <c r="C350" s="7">
        <v>861</v>
      </c>
    </row>
    <row r="351" ht="17.25" customHeight="1" spans="1:3">
      <c r="A351" s="6">
        <v>2040606</v>
      </c>
      <c r="B351" s="6" t="s">
        <v>213</v>
      </c>
      <c r="C351" s="7">
        <v>583</v>
      </c>
    </row>
    <row r="352" ht="17.25" customHeight="1" spans="1:3">
      <c r="A352" s="6">
        <v>2040607</v>
      </c>
      <c r="B352" s="6" t="s">
        <v>214</v>
      </c>
      <c r="C352" s="7">
        <v>528</v>
      </c>
    </row>
    <row r="353" ht="17.25" customHeight="1" spans="1:3">
      <c r="A353" s="6">
        <v>2040608</v>
      </c>
      <c r="B353" s="6" t="s">
        <v>215</v>
      </c>
      <c r="C353" s="7">
        <v>49</v>
      </c>
    </row>
    <row r="354" ht="17.25" customHeight="1" spans="1:3">
      <c r="A354" s="6">
        <v>2040610</v>
      </c>
      <c r="B354" s="6" t="s">
        <v>216</v>
      </c>
      <c r="C354" s="7">
        <v>441</v>
      </c>
    </row>
    <row r="355" ht="17.25" customHeight="1" spans="1:3">
      <c r="A355" s="6">
        <v>2040612</v>
      </c>
      <c r="B355" s="6" t="s">
        <v>217</v>
      </c>
      <c r="C355" s="7">
        <v>254</v>
      </c>
    </row>
    <row r="356" ht="17.25" customHeight="1" spans="1:3">
      <c r="A356" s="6">
        <v>2040613</v>
      </c>
      <c r="B356" s="6" t="s">
        <v>47</v>
      </c>
      <c r="C356" s="7">
        <v>88</v>
      </c>
    </row>
    <row r="357" ht="17.25" customHeight="1" spans="1:3">
      <c r="A357" s="6">
        <v>2040650</v>
      </c>
      <c r="B357" s="6" t="s">
        <v>16</v>
      </c>
      <c r="C357" s="7">
        <v>6</v>
      </c>
    </row>
    <row r="358" ht="17.25" customHeight="1" spans="1:3">
      <c r="A358" s="6">
        <v>2040699</v>
      </c>
      <c r="B358" s="6" t="s">
        <v>218</v>
      </c>
      <c r="C358" s="7">
        <v>775</v>
      </c>
    </row>
    <row r="359" ht="17.25" customHeight="1" spans="1:3">
      <c r="A359" s="6">
        <v>20407</v>
      </c>
      <c r="B359" s="8" t="s">
        <v>219</v>
      </c>
      <c r="C359" s="7">
        <f>SUM(C360:C368)</f>
        <v>1912</v>
      </c>
    </row>
    <row r="360" ht="17.25" customHeight="1" spans="1:3">
      <c r="A360" s="6">
        <v>2040701</v>
      </c>
      <c r="B360" s="6" t="s">
        <v>7</v>
      </c>
      <c r="C360" s="7">
        <v>1362</v>
      </c>
    </row>
    <row r="361" ht="17.25" customHeight="1" spans="1:3">
      <c r="A361" s="6">
        <v>2040702</v>
      </c>
      <c r="B361" s="6" t="s">
        <v>8</v>
      </c>
      <c r="C361" s="7"/>
    </row>
    <row r="362" ht="17.25" customHeight="1" spans="1:3">
      <c r="A362" s="6">
        <v>2040703</v>
      </c>
      <c r="B362" s="6" t="s">
        <v>9</v>
      </c>
      <c r="C362" s="7"/>
    </row>
    <row r="363" ht="17.25" customHeight="1" spans="1:3">
      <c r="A363" s="6">
        <v>2040704</v>
      </c>
      <c r="B363" s="6" t="s">
        <v>220</v>
      </c>
      <c r="C363" s="7">
        <v>472</v>
      </c>
    </row>
    <row r="364" ht="17.25" customHeight="1" spans="1:3">
      <c r="A364" s="6">
        <v>2040705</v>
      </c>
      <c r="B364" s="6" t="s">
        <v>221</v>
      </c>
      <c r="C364" s="7">
        <v>78</v>
      </c>
    </row>
    <row r="365" ht="17.25" customHeight="1" spans="1:3">
      <c r="A365" s="6">
        <v>2040706</v>
      </c>
      <c r="B365" s="6" t="s">
        <v>222</v>
      </c>
      <c r="C365" s="7"/>
    </row>
    <row r="366" ht="17.25" customHeight="1" spans="1:3">
      <c r="A366" s="6">
        <v>2040707</v>
      </c>
      <c r="B366" s="6" t="s">
        <v>47</v>
      </c>
      <c r="C366" s="7"/>
    </row>
    <row r="367" ht="17.25" customHeight="1" spans="1:3">
      <c r="A367" s="6">
        <v>2040750</v>
      </c>
      <c r="B367" s="6" t="s">
        <v>16</v>
      </c>
      <c r="C367" s="7"/>
    </row>
    <row r="368" ht="17.25" customHeight="1" spans="1:3">
      <c r="A368" s="6">
        <v>2040799</v>
      </c>
      <c r="B368" s="6" t="s">
        <v>223</v>
      </c>
      <c r="C368" s="7"/>
    </row>
    <row r="369" ht="17.25" customHeight="1" spans="1:3">
      <c r="A369" s="6">
        <v>20408</v>
      </c>
      <c r="B369" s="8" t="s">
        <v>224</v>
      </c>
      <c r="C369" s="7">
        <f>SUM(C370:C378)</f>
        <v>5805</v>
      </c>
    </row>
    <row r="370" ht="17.25" customHeight="1" spans="1:3">
      <c r="A370" s="6">
        <v>2040801</v>
      </c>
      <c r="B370" s="6" t="s">
        <v>7</v>
      </c>
      <c r="C370" s="7">
        <v>4230</v>
      </c>
    </row>
    <row r="371" ht="17.25" customHeight="1" spans="1:3">
      <c r="A371" s="6">
        <v>2040802</v>
      </c>
      <c r="B371" s="6" t="s">
        <v>8</v>
      </c>
      <c r="C371" s="7"/>
    </row>
    <row r="372" ht="17.25" customHeight="1" spans="1:3">
      <c r="A372" s="6">
        <v>2040803</v>
      </c>
      <c r="B372" s="6" t="s">
        <v>9</v>
      </c>
      <c r="C372" s="7"/>
    </row>
    <row r="373" ht="17.25" customHeight="1" spans="1:3">
      <c r="A373" s="6">
        <v>2040804</v>
      </c>
      <c r="B373" s="6" t="s">
        <v>225</v>
      </c>
      <c r="C373" s="7">
        <v>285</v>
      </c>
    </row>
    <row r="374" ht="17.25" customHeight="1" spans="1:3">
      <c r="A374" s="6">
        <v>2040805</v>
      </c>
      <c r="B374" s="6" t="s">
        <v>226</v>
      </c>
      <c r="C374" s="7">
        <v>4</v>
      </c>
    </row>
    <row r="375" ht="17.25" customHeight="1" spans="1:3">
      <c r="A375" s="6">
        <v>2040806</v>
      </c>
      <c r="B375" s="6" t="s">
        <v>227</v>
      </c>
      <c r="C375" s="7">
        <v>800</v>
      </c>
    </row>
    <row r="376" ht="17.25" customHeight="1" spans="1:3">
      <c r="A376" s="6">
        <v>2040807</v>
      </c>
      <c r="B376" s="6" t="s">
        <v>47</v>
      </c>
      <c r="C376" s="7">
        <v>9</v>
      </c>
    </row>
    <row r="377" ht="17.25" customHeight="1" spans="1:3">
      <c r="A377" s="6">
        <v>2040850</v>
      </c>
      <c r="B377" s="6" t="s">
        <v>16</v>
      </c>
      <c r="C377" s="7"/>
    </row>
    <row r="378" ht="17.25" customHeight="1" spans="1:3">
      <c r="A378" s="6">
        <v>2040899</v>
      </c>
      <c r="B378" s="6" t="s">
        <v>228</v>
      </c>
      <c r="C378" s="7">
        <v>477</v>
      </c>
    </row>
    <row r="379" ht="17.25" customHeight="1" spans="1:3">
      <c r="A379" s="6">
        <v>20409</v>
      </c>
      <c r="B379" s="8" t="s">
        <v>229</v>
      </c>
      <c r="C379" s="7">
        <f>SUM(C380:C386)</f>
        <v>0</v>
      </c>
    </row>
    <row r="380" ht="17.25" customHeight="1" spans="1:3">
      <c r="A380" s="6">
        <v>2040901</v>
      </c>
      <c r="B380" s="6" t="s">
        <v>7</v>
      </c>
      <c r="C380" s="7"/>
    </row>
    <row r="381" ht="17.25" customHeight="1" spans="1:3">
      <c r="A381" s="6">
        <v>2040902</v>
      </c>
      <c r="B381" s="6" t="s">
        <v>8</v>
      </c>
      <c r="C381" s="7"/>
    </row>
    <row r="382" ht="17.25" customHeight="1" spans="1:3">
      <c r="A382" s="6">
        <v>2040903</v>
      </c>
      <c r="B382" s="6" t="s">
        <v>9</v>
      </c>
      <c r="C382" s="7"/>
    </row>
    <row r="383" ht="17.25" customHeight="1" spans="1:3">
      <c r="A383" s="6">
        <v>2040904</v>
      </c>
      <c r="B383" s="6" t="s">
        <v>230</v>
      </c>
      <c r="C383" s="7"/>
    </row>
    <row r="384" ht="17.25" customHeight="1" spans="1:3">
      <c r="A384" s="6">
        <v>2040905</v>
      </c>
      <c r="B384" s="6" t="s">
        <v>231</v>
      </c>
      <c r="C384" s="7"/>
    </row>
    <row r="385" ht="17.25" customHeight="1" spans="1:3">
      <c r="A385" s="6">
        <v>2040950</v>
      </c>
      <c r="B385" s="6" t="s">
        <v>16</v>
      </c>
      <c r="C385" s="7"/>
    </row>
    <row r="386" ht="17.25" customHeight="1" spans="1:3">
      <c r="A386" s="6">
        <v>2040999</v>
      </c>
      <c r="B386" s="6" t="s">
        <v>232</v>
      </c>
      <c r="C386" s="7"/>
    </row>
    <row r="387" ht="17.25" customHeight="1" spans="1:3">
      <c r="A387" s="6">
        <v>20410</v>
      </c>
      <c r="B387" s="8" t="s">
        <v>233</v>
      </c>
      <c r="C387" s="7">
        <f>SUM(C388:C392)</f>
        <v>0</v>
      </c>
    </row>
    <row r="388" ht="17.25" customHeight="1" spans="1:3">
      <c r="A388" s="6">
        <v>2041001</v>
      </c>
      <c r="B388" s="6" t="s">
        <v>7</v>
      </c>
      <c r="C388" s="7"/>
    </row>
    <row r="389" ht="17.25" customHeight="1" spans="1:3">
      <c r="A389" s="6">
        <v>2041002</v>
      </c>
      <c r="B389" s="6" t="s">
        <v>8</v>
      </c>
      <c r="C389" s="7"/>
    </row>
    <row r="390" ht="17.25" customHeight="1" spans="1:3">
      <c r="A390" s="6">
        <v>2041006</v>
      </c>
      <c r="B390" s="6" t="s">
        <v>47</v>
      </c>
      <c r="C390" s="7"/>
    </row>
    <row r="391" ht="17.25" customHeight="1" spans="1:3">
      <c r="A391" s="6">
        <v>2041007</v>
      </c>
      <c r="B391" s="6" t="s">
        <v>234</v>
      </c>
      <c r="C391" s="7"/>
    </row>
    <row r="392" ht="17.25" customHeight="1" spans="1:3">
      <c r="A392" s="6">
        <v>2041099</v>
      </c>
      <c r="B392" s="6" t="s">
        <v>235</v>
      </c>
      <c r="C392" s="7"/>
    </row>
    <row r="393" ht="17.25" customHeight="1" spans="1:3">
      <c r="A393" s="6">
        <v>20499</v>
      </c>
      <c r="B393" s="8" t="s">
        <v>236</v>
      </c>
      <c r="C393" s="7">
        <f>SUM(C394:C395)</f>
        <v>2105</v>
      </c>
    </row>
    <row r="394" ht="17.25" customHeight="1" spans="1:3">
      <c r="A394" s="6">
        <v>2049902</v>
      </c>
      <c r="B394" s="6" t="s">
        <v>237</v>
      </c>
      <c r="C394" s="7">
        <v>221</v>
      </c>
    </row>
    <row r="395" ht="17.25" customHeight="1" spans="1:3">
      <c r="A395" s="6">
        <v>2049999</v>
      </c>
      <c r="B395" s="6" t="s">
        <v>238</v>
      </c>
      <c r="C395" s="7">
        <v>1884</v>
      </c>
    </row>
    <row r="396" ht="17.25" customHeight="1" spans="1:3">
      <c r="A396" s="6">
        <v>205</v>
      </c>
      <c r="B396" s="8" t="s">
        <v>239</v>
      </c>
      <c r="C396" s="7">
        <f>SUM(C397,C402,C409,C415,C421,C425,C429,C433,C439,C446)</f>
        <v>1189997</v>
      </c>
    </row>
    <row r="397" ht="17.25" customHeight="1" spans="1:3">
      <c r="A397" s="6">
        <v>20501</v>
      </c>
      <c r="B397" s="8" t="s">
        <v>240</v>
      </c>
      <c r="C397" s="7">
        <f>SUM(C398:C401)</f>
        <v>101610</v>
      </c>
    </row>
    <row r="398" ht="17.25" customHeight="1" spans="1:3">
      <c r="A398" s="6">
        <v>2050101</v>
      </c>
      <c r="B398" s="6" t="s">
        <v>7</v>
      </c>
      <c r="C398" s="7">
        <v>90876</v>
      </c>
    </row>
    <row r="399" ht="17.25" customHeight="1" spans="1:3">
      <c r="A399" s="6">
        <v>2050102</v>
      </c>
      <c r="B399" s="6" t="s">
        <v>8</v>
      </c>
      <c r="C399" s="7">
        <v>3268</v>
      </c>
    </row>
    <row r="400" ht="17.25" customHeight="1" spans="1:3">
      <c r="A400" s="6">
        <v>2050103</v>
      </c>
      <c r="B400" s="6" t="s">
        <v>9</v>
      </c>
      <c r="C400" s="7">
        <v>500</v>
      </c>
    </row>
    <row r="401" ht="17.25" customHeight="1" spans="1:3">
      <c r="A401" s="6">
        <v>2050199</v>
      </c>
      <c r="B401" s="6" t="s">
        <v>241</v>
      </c>
      <c r="C401" s="7">
        <v>6966</v>
      </c>
    </row>
    <row r="402" ht="17.25" customHeight="1" spans="1:3">
      <c r="A402" s="6">
        <v>20502</v>
      </c>
      <c r="B402" s="8" t="s">
        <v>242</v>
      </c>
      <c r="C402" s="7">
        <f>SUM(C403:C408)</f>
        <v>901964</v>
      </c>
    </row>
    <row r="403" ht="17.25" customHeight="1" spans="1:3">
      <c r="A403" s="6">
        <v>2050201</v>
      </c>
      <c r="B403" s="6" t="s">
        <v>243</v>
      </c>
      <c r="C403" s="7">
        <v>27649</v>
      </c>
    </row>
    <row r="404" ht="17.25" customHeight="1" spans="1:3">
      <c r="A404" s="6">
        <v>2050202</v>
      </c>
      <c r="B404" s="6" t="s">
        <v>244</v>
      </c>
      <c r="C404" s="7">
        <v>424030</v>
      </c>
    </row>
    <row r="405" ht="17.25" customHeight="1" spans="1:3">
      <c r="A405" s="6">
        <v>2050203</v>
      </c>
      <c r="B405" s="6" t="s">
        <v>245</v>
      </c>
      <c r="C405" s="7">
        <v>213947</v>
      </c>
    </row>
    <row r="406" ht="17.25" customHeight="1" spans="1:3">
      <c r="A406" s="6">
        <v>2050204</v>
      </c>
      <c r="B406" s="6" t="s">
        <v>246</v>
      </c>
      <c r="C406" s="7">
        <v>155727</v>
      </c>
    </row>
    <row r="407" ht="17.25" customHeight="1" spans="1:3">
      <c r="A407" s="6">
        <v>2050205</v>
      </c>
      <c r="B407" s="6" t="s">
        <v>247</v>
      </c>
      <c r="C407" s="7">
        <v>4678</v>
      </c>
    </row>
    <row r="408" ht="17.25" customHeight="1" spans="1:3">
      <c r="A408" s="6">
        <v>2050299</v>
      </c>
      <c r="B408" s="6" t="s">
        <v>248</v>
      </c>
      <c r="C408" s="7">
        <v>75933</v>
      </c>
    </row>
    <row r="409" ht="17.25" customHeight="1" spans="1:3">
      <c r="A409" s="6">
        <v>20503</v>
      </c>
      <c r="B409" s="8" t="s">
        <v>249</v>
      </c>
      <c r="C409" s="7">
        <f>SUM(C410:C414)</f>
        <v>96815</v>
      </c>
    </row>
    <row r="410" ht="17.25" customHeight="1" spans="1:3">
      <c r="A410" s="6">
        <v>2050301</v>
      </c>
      <c r="B410" s="6" t="s">
        <v>250</v>
      </c>
      <c r="C410" s="7"/>
    </row>
    <row r="411" ht="17.25" customHeight="1" spans="1:3">
      <c r="A411" s="6">
        <v>2050302</v>
      </c>
      <c r="B411" s="6" t="s">
        <v>251</v>
      </c>
      <c r="C411" s="7">
        <v>44079</v>
      </c>
    </row>
    <row r="412" ht="17.25" customHeight="1" spans="1:3">
      <c r="A412" s="6">
        <v>2050303</v>
      </c>
      <c r="B412" s="6" t="s">
        <v>252</v>
      </c>
      <c r="C412" s="7">
        <v>2216</v>
      </c>
    </row>
    <row r="413" ht="17.25" customHeight="1" spans="1:3">
      <c r="A413" s="6">
        <v>2050305</v>
      </c>
      <c r="B413" s="6" t="s">
        <v>253</v>
      </c>
      <c r="C413" s="7">
        <v>48991</v>
      </c>
    </row>
    <row r="414" ht="17.25" customHeight="1" spans="1:3">
      <c r="A414" s="6">
        <v>2050399</v>
      </c>
      <c r="B414" s="6" t="s">
        <v>254</v>
      </c>
      <c r="C414" s="7">
        <v>1529</v>
      </c>
    </row>
    <row r="415" ht="17.25" customHeight="1" spans="1:3">
      <c r="A415" s="6">
        <v>20504</v>
      </c>
      <c r="B415" s="8" t="s">
        <v>255</v>
      </c>
      <c r="C415" s="7">
        <f>SUM(C416:C420)</f>
        <v>2375</v>
      </c>
    </row>
    <row r="416" ht="17.25" customHeight="1" spans="1:3">
      <c r="A416" s="6">
        <v>2050401</v>
      </c>
      <c r="B416" s="6" t="s">
        <v>256</v>
      </c>
      <c r="C416" s="7"/>
    </row>
    <row r="417" ht="17.25" customHeight="1" spans="1:3">
      <c r="A417" s="6">
        <v>2050402</v>
      </c>
      <c r="B417" s="6" t="s">
        <v>257</v>
      </c>
      <c r="C417" s="7"/>
    </row>
    <row r="418" ht="17.25" customHeight="1" spans="1:3">
      <c r="A418" s="6">
        <v>2050403</v>
      </c>
      <c r="B418" s="6" t="s">
        <v>258</v>
      </c>
      <c r="C418" s="7">
        <v>122</v>
      </c>
    </row>
    <row r="419" ht="17.25" customHeight="1" spans="1:3">
      <c r="A419" s="6">
        <v>2050404</v>
      </c>
      <c r="B419" s="6" t="s">
        <v>259</v>
      </c>
      <c r="C419" s="7">
        <v>2184</v>
      </c>
    </row>
    <row r="420" ht="17.25" customHeight="1" spans="1:3">
      <c r="A420" s="6">
        <v>2050499</v>
      </c>
      <c r="B420" s="6" t="s">
        <v>260</v>
      </c>
      <c r="C420" s="7">
        <v>69</v>
      </c>
    </row>
    <row r="421" ht="17.25" customHeight="1" spans="1:3">
      <c r="A421" s="6">
        <v>20505</v>
      </c>
      <c r="B421" s="8" t="s">
        <v>261</v>
      </c>
      <c r="C421" s="7">
        <f>SUM(C422:C424)</f>
        <v>272</v>
      </c>
    </row>
    <row r="422" ht="17.25" customHeight="1" spans="1:3">
      <c r="A422" s="6">
        <v>2050501</v>
      </c>
      <c r="B422" s="6" t="s">
        <v>262</v>
      </c>
      <c r="C422" s="7">
        <v>229</v>
      </c>
    </row>
    <row r="423" ht="17.25" customHeight="1" spans="1:3">
      <c r="A423" s="6">
        <v>2050502</v>
      </c>
      <c r="B423" s="6" t="s">
        <v>263</v>
      </c>
      <c r="C423" s="7"/>
    </row>
    <row r="424" ht="17.25" customHeight="1" spans="1:3">
      <c r="A424" s="6">
        <v>2050599</v>
      </c>
      <c r="B424" s="6" t="s">
        <v>264</v>
      </c>
      <c r="C424" s="7">
        <v>43</v>
      </c>
    </row>
    <row r="425" ht="17.25" customHeight="1" spans="1:3">
      <c r="A425" s="6">
        <v>20506</v>
      </c>
      <c r="B425" s="8" t="s">
        <v>265</v>
      </c>
      <c r="C425" s="7">
        <f>SUM(C426:C428)</f>
        <v>0</v>
      </c>
    </row>
    <row r="426" ht="17.25" customHeight="1" spans="1:3">
      <c r="A426" s="6">
        <v>2050601</v>
      </c>
      <c r="B426" s="6" t="s">
        <v>266</v>
      </c>
      <c r="C426" s="7"/>
    </row>
    <row r="427" ht="17.25" customHeight="1" spans="1:3">
      <c r="A427" s="6">
        <v>2050602</v>
      </c>
      <c r="B427" s="6" t="s">
        <v>267</v>
      </c>
      <c r="C427" s="7"/>
    </row>
    <row r="428" ht="17.25" customHeight="1" spans="1:3">
      <c r="A428" s="6">
        <v>2050699</v>
      </c>
      <c r="B428" s="6" t="s">
        <v>268</v>
      </c>
      <c r="C428" s="7"/>
    </row>
    <row r="429" ht="17.25" customHeight="1" spans="1:3">
      <c r="A429" s="6">
        <v>20507</v>
      </c>
      <c r="B429" s="8" t="s">
        <v>269</v>
      </c>
      <c r="C429" s="7">
        <f>SUM(C430:C432)</f>
        <v>4397</v>
      </c>
    </row>
    <row r="430" ht="17.25" customHeight="1" spans="1:3">
      <c r="A430" s="6">
        <v>2050701</v>
      </c>
      <c r="B430" s="6" t="s">
        <v>270</v>
      </c>
      <c r="C430" s="7">
        <v>4340</v>
      </c>
    </row>
    <row r="431" ht="17.25" customHeight="1" spans="1:3">
      <c r="A431" s="6">
        <v>2050702</v>
      </c>
      <c r="B431" s="6" t="s">
        <v>271</v>
      </c>
      <c r="C431" s="7"/>
    </row>
    <row r="432" ht="17.25" customHeight="1" spans="1:3">
      <c r="A432" s="6">
        <v>2050799</v>
      </c>
      <c r="B432" s="6" t="s">
        <v>272</v>
      </c>
      <c r="C432" s="7">
        <v>57</v>
      </c>
    </row>
    <row r="433" ht="17.25" customHeight="1" spans="1:3">
      <c r="A433" s="6">
        <v>20508</v>
      </c>
      <c r="B433" s="8" t="s">
        <v>273</v>
      </c>
      <c r="C433" s="7">
        <f>SUM(C434:C438)</f>
        <v>7733</v>
      </c>
    </row>
    <row r="434" ht="17.25" customHeight="1" spans="1:3">
      <c r="A434" s="6">
        <v>2050801</v>
      </c>
      <c r="B434" s="6" t="s">
        <v>274</v>
      </c>
      <c r="C434" s="7">
        <v>1974</v>
      </c>
    </row>
    <row r="435" ht="17.25" customHeight="1" spans="1:3">
      <c r="A435" s="6">
        <v>2050802</v>
      </c>
      <c r="B435" s="6" t="s">
        <v>275</v>
      </c>
      <c r="C435" s="7">
        <v>5646</v>
      </c>
    </row>
    <row r="436" ht="17.25" customHeight="1" spans="1:3">
      <c r="A436" s="6">
        <v>2050803</v>
      </c>
      <c r="B436" s="6" t="s">
        <v>276</v>
      </c>
      <c r="C436" s="7">
        <v>108</v>
      </c>
    </row>
    <row r="437" ht="17.25" customHeight="1" spans="1:3">
      <c r="A437" s="6">
        <v>2050804</v>
      </c>
      <c r="B437" s="6" t="s">
        <v>277</v>
      </c>
      <c r="C437" s="7"/>
    </row>
    <row r="438" ht="17.25" customHeight="1" spans="1:3">
      <c r="A438" s="6">
        <v>2050899</v>
      </c>
      <c r="B438" s="6" t="s">
        <v>278</v>
      </c>
      <c r="C438" s="7">
        <v>5</v>
      </c>
    </row>
    <row r="439" ht="17.25" customHeight="1" spans="1:3">
      <c r="A439" s="6">
        <v>20509</v>
      </c>
      <c r="B439" s="8" t="s">
        <v>279</v>
      </c>
      <c r="C439" s="7">
        <f>SUM(C440:C445)</f>
        <v>20147</v>
      </c>
    </row>
    <row r="440" ht="17.25" customHeight="1" spans="1:3">
      <c r="A440" s="6">
        <v>2050901</v>
      </c>
      <c r="B440" s="6" t="s">
        <v>280</v>
      </c>
      <c r="C440" s="7">
        <v>280</v>
      </c>
    </row>
    <row r="441" ht="17.25" customHeight="1" spans="1:3">
      <c r="A441" s="6">
        <v>2050902</v>
      </c>
      <c r="B441" s="6" t="s">
        <v>281</v>
      </c>
      <c r="C441" s="7">
        <v>214</v>
      </c>
    </row>
    <row r="442" ht="17.25" customHeight="1" spans="1:3">
      <c r="A442" s="6">
        <v>2050903</v>
      </c>
      <c r="B442" s="6" t="s">
        <v>282</v>
      </c>
      <c r="C442" s="7">
        <v>14</v>
      </c>
    </row>
    <row r="443" ht="17.25" customHeight="1" spans="1:3">
      <c r="A443" s="6">
        <v>2050904</v>
      </c>
      <c r="B443" s="6" t="s">
        <v>283</v>
      </c>
      <c r="C443" s="7"/>
    </row>
    <row r="444" ht="17.25" customHeight="1" spans="1:3">
      <c r="A444" s="6">
        <v>2050905</v>
      </c>
      <c r="B444" s="6" t="s">
        <v>284</v>
      </c>
      <c r="C444" s="7">
        <v>150</v>
      </c>
    </row>
    <row r="445" ht="17.25" customHeight="1" spans="1:3">
      <c r="A445" s="6">
        <v>2050999</v>
      </c>
      <c r="B445" s="6" t="s">
        <v>285</v>
      </c>
      <c r="C445" s="7">
        <v>19489</v>
      </c>
    </row>
    <row r="446" ht="17.25" customHeight="1" spans="1:3">
      <c r="A446" s="6">
        <v>20599</v>
      </c>
      <c r="B446" s="8" t="s">
        <v>286</v>
      </c>
      <c r="C446" s="7">
        <f>C447</f>
        <v>54684</v>
      </c>
    </row>
    <row r="447" ht="17.25" customHeight="1" spans="1:3">
      <c r="A447" s="6">
        <v>2059999</v>
      </c>
      <c r="B447" s="6" t="s">
        <v>287</v>
      </c>
      <c r="C447" s="7">
        <v>54684</v>
      </c>
    </row>
    <row r="448" ht="17.25" customHeight="1" spans="1:3">
      <c r="A448" s="6">
        <v>206</v>
      </c>
      <c r="B448" s="8" t="s">
        <v>288</v>
      </c>
      <c r="C448" s="7">
        <f>SUM(C449,C454,C463,C469,C474,C479,C484,C491,C495,C499)</f>
        <v>215221</v>
      </c>
    </row>
    <row r="449" ht="17.25" customHeight="1" spans="1:3">
      <c r="A449" s="6">
        <v>20601</v>
      </c>
      <c r="B449" s="8" t="s">
        <v>289</v>
      </c>
      <c r="C449" s="7">
        <f>SUM(C450:C453)</f>
        <v>76074</v>
      </c>
    </row>
    <row r="450" ht="17.25" customHeight="1" spans="1:3">
      <c r="A450" s="6">
        <v>2060101</v>
      </c>
      <c r="B450" s="6" t="s">
        <v>7</v>
      </c>
      <c r="C450" s="7">
        <v>3907</v>
      </c>
    </row>
    <row r="451" ht="17.25" customHeight="1" spans="1:3">
      <c r="A451" s="6">
        <v>2060102</v>
      </c>
      <c r="B451" s="6" t="s">
        <v>8</v>
      </c>
      <c r="C451" s="7">
        <v>1905</v>
      </c>
    </row>
    <row r="452" ht="17.25" customHeight="1" spans="1:3">
      <c r="A452" s="6">
        <v>2060103</v>
      </c>
      <c r="B452" s="6" t="s">
        <v>9</v>
      </c>
      <c r="C452" s="7"/>
    </row>
    <row r="453" ht="17.25" customHeight="1" spans="1:3">
      <c r="A453" s="6">
        <v>2060199</v>
      </c>
      <c r="B453" s="6" t="s">
        <v>290</v>
      </c>
      <c r="C453" s="7">
        <v>70262</v>
      </c>
    </row>
    <row r="454" ht="17.25" customHeight="1" spans="1:3">
      <c r="A454" s="6">
        <v>20602</v>
      </c>
      <c r="B454" s="8" t="s">
        <v>291</v>
      </c>
      <c r="C454" s="7">
        <f>SUM(C455:C462)</f>
        <v>423</v>
      </c>
    </row>
    <row r="455" ht="17.25" customHeight="1" spans="1:3">
      <c r="A455" s="6">
        <v>2060201</v>
      </c>
      <c r="B455" s="6" t="s">
        <v>292</v>
      </c>
      <c r="C455" s="7"/>
    </row>
    <row r="456" ht="17.25" customHeight="1" spans="1:3">
      <c r="A456" s="6">
        <v>2060203</v>
      </c>
      <c r="B456" s="6" t="s">
        <v>293</v>
      </c>
      <c r="C456" s="7">
        <v>243</v>
      </c>
    </row>
    <row r="457" ht="17.25" customHeight="1" spans="1:3">
      <c r="A457" s="6">
        <v>2060204</v>
      </c>
      <c r="B457" s="6" t="s">
        <v>294</v>
      </c>
      <c r="C457" s="7"/>
    </row>
    <row r="458" ht="17.25" customHeight="1" spans="1:3">
      <c r="A458" s="6">
        <v>2060205</v>
      </c>
      <c r="B458" s="6" t="s">
        <v>295</v>
      </c>
      <c r="C458" s="7"/>
    </row>
    <row r="459" ht="17.25" customHeight="1" spans="1:3">
      <c r="A459" s="6">
        <v>2060206</v>
      </c>
      <c r="B459" s="6" t="s">
        <v>296</v>
      </c>
      <c r="C459" s="7"/>
    </row>
    <row r="460" ht="17.25" customHeight="1" spans="1:3">
      <c r="A460" s="6">
        <v>2060207</v>
      </c>
      <c r="B460" s="6" t="s">
        <v>297</v>
      </c>
      <c r="C460" s="7"/>
    </row>
    <row r="461" ht="17.25" customHeight="1" spans="1:3">
      <c r="A461" s="6">
        <v>2060208</v>
      </c>
      <c r="B461" s="6" t="s">
        <v>298</v>
      </c>
      <c r="C461" s="7">
        <v>176</v>
      </c>
    </row>
    <row r="462" ht="17.25" customHeight="1" spans="1:3">
      <c r="A462" s="6">
        <v>2060299</v>
      </c>
      <c r="B462" s="6" t="s">
        <v>299</v>
      </c>
      <c r="C462" s="7">
        <v>4</v>
      </c>
    </row>
    <row r="463" ht="17.25" customHeight="1" spans="1:3">
      <c r="A463" s="6">
        <v>20603</v>
      </c>
      <c r="B463" s="8" t="s">
        <v>300</v>
      </c>
      <c r="C463" s="7">
        <f>SUM(C464:C468)</f>
        <v>331</v>
      </c>
    </row>
    <row r="464" ht="17.25" customHeight="1" spans="1:3">
      <c r="A464" s="6">
        <v>2060301</v>
      </c>
      <c r="B464" s="6" t="s">
        <v>292</v>
      </c>
      <c r="C464" s="7">
        <v>331</v>
      </c>
    </row>
    <row r="465" ht="17.25" customHeight="1" spans="1:3">
      <c r="A465" s="6">
        <v>2060302</v>
      </c>
      <c r="B465" s="6" t="s">
        <v>301</v>
      </c>
      <c r="C465" s="7"/>
    </row>
    <row r="466" ht="17.25" customHeight="1" spans="1:3">
      <c r="A466" s="6">
        <v>2060303</v>
      </c>
      <c r="B466" s="6" t="s">
        <v>302</v>
      </c>
      <c r="C466" s="7"/>
    </row>
    <row r="467" ht="17.25" customHeight="1" spans="1:3">
      <c r="A467" s="6">
        <v>2060304</v>
      </c>
      <c r="B467" s="6" t="s">
        <v>303</v>
      </c>
      <c r="C467" s="7"/>
    </row>
    <row r="468" ht="17.25" customHeight="1" spans="1:3">
      <c r="A468" s="6">
        <v>2060399</v>
      </c>
      <c r="B468" s="6" t="s">
        <v>304</v>
      </c>
      <c r="C468" s="7"/>
    </row>
    <row r="469" ht="17.25" customHeight="1" spans="1:3">
      <c r="A469" s="6">
        <v>20604</v>
      </c>
      <c r="B469" s="8" t="s">
        <v>305</v>
      </c>
      <c r="C469" s="7">
        <f>SUM(C470:C473)</f>
        <v>48916</v>
      </c>
    </row>
    <row r="470" ht="17.25" customHeight="1" spans="1:3">
      <c r="A470" s="6">
        <v>2060401</v>
      </c>
      <c r="B470" s="6" t="s">
        <v>292</v>
      </c>
      <c r="C470" s="7"/>
    </row>
    <row r="471" ht="17.25" customHeight="1" spans="1:3">
      <c r="A471" s="6">
        <v>2060404</v>
      </c>
      <c r="B471" s="6" t="s">
        <v>306</v>
      </c>
      <c r="C471" s="7">
        <v>19909</v>
      </c>
    </row>
    <row r="472" ht="17.25" customHeight="1" spans="1:3">
      <c r="A472" s="6">
        <v>2060405</v>
      </c>
      <c r="B472" s="6" t="s">
        <v>307</v>
      </c>
      <c r="C472" s="7">
        <v>15145</v>
      </c>
    </row>
    <row r="473" ht="17.25" customHeight="1" spans="1:3">
      <c r="A473" s="6">
        <v>2060499</v>
      </c>
      <c r="B473" s="6" t="s">
        <v>308</v>
      </c>
      <c r="C473" s="7">
        <v>13862</v>
      </c>
    </row>
    <row r="474" ht="17.25" customHeight="1" spans="1:3">
      <c r="A474" s="6">
        <v>20605</v>
      </c>
      <c r="B474" s="8" t="s">
        <v>309</v>
      </c>
      <c r="C474" s="7">
        <f>SUM(C475:C478)</f>
        <v>5513</v>
      </c>
    </row>
    <row r="475" ht="17.25" customHeight="1" spans="1:3">
      <c r="A475" s="6">
        <v>2060501</v>
      </c>
      <c r="B475" s="6" t="s">
        <v>292</v>
      </c>
      <c r="C475" s="7"/>
    </row>
    <row r="476" ht="17.25" customHeight="1" spans="1:3">
      <c r="A476" s="6">
        <v>2060502</v>
      </c>
      <c r="B476" s="6" t="s">
        <v>310</v>
      </c>
      <c r="C476" s="7"/>
    </row>
    <row r="477" ht="17.25" customHeight="1" spans="1:3">
      <c r="A477" s="6">
        <v>2060503</v>
      </c>
      <c r="B477" s="6" t="s">
        <v>311</v>
      </c>
      <c r="C477" s="7"/>
    </row>
    <row r="478" ht="17.25" customHeight="1" spans="1:3">
      <c r="A478" s="6">
        <v>2060599</v>
      </c>
      <c r="B478" s="6" t="s">
        <v>312</v>
      </c>
      <c r="C478" s="7">
        <v>5513</v>
      </c>
    </row>
    <row r="479" ht="17.25" customHeight="1" spans="1:3">
      <c r="A479" s="6">
        <v>20606</v>
      </c>
      <c r="B479" s="8" t="s">
        <v>313</v>
      </c>
      <c r="C479" s="7">
        <f>SUM(C480:C483)</f>
        <v>2563</v>
      </c>
    </row>
    <row r="480" ht="17.25" customHeight="1" spans="1:3">
      <c r="A480" s="6">
        <v>2060601</v>
      </c>
      <c r="B480" s="6" t="s">
        <v>314</v>
      </c>
      <c r="C480" s="7">
        <v>338</v>
      </c>
    </row>
    <row r="481" ht="17.25" customHeight="1" spans="1:3">
      <c r="A481" s="6">
        <v>2060602</v>
      </c>
      <c r="B481" s="6" t="s">
        <v>315</v>
      </c>
      <c r="C481" s="7">
        <v>110</v>
      </c>
    </row>
    <row r="482" ht="17.25" customHeight="1" spans="1:3">
      <c r="A482" s="6">
        <v>2060603</v>
      </c>
      <c r="B482" s="6" t="s">
        <v>316</v>
      </c>
      <c r="C482" s="7">
        <v>5</v>
      </c>
    </row>
    <row r="483" ht="17.25" customHeight="1" spans="1:3">
      <c r="A483" s="6">
        <v>2060699</v>
      </c>
      <c r="B483" s="6" t="s">
        <v>317</v>
      </c>
      <c r="C483" s="7">
        <v>2110</v>
      </c>
    </row>
    <row r="484" ht="17.25" customHeight="1" spans="1:3">
      <c r="A484" s="6">
        <v>20607</v>
      </c>
      <c r="B484" s="8" t="s">
        <v>318</v>
      </c>
      <c r="C484" s="7">
        <f>SUM(C485:C490)</f>
        <v>2065</v>
      </c>
    </row>
    <row r="485" ht="17.25" customHeight="1" spans="1:3">
      <c r="A485" s="6">
        <v>2060701</v>
      </c>
      <c r="B485" s="6" t="s">
        <v>292</v>
      </c>
      <c r="C485" s="7">
        <v>931</v>
      </c>
    </row>
    <row r="486" ht="17.25" customHeight="1" spans="1:3">
      <c r="A486" s="6">
        <v>2060702</v>
      </c>
      <c r="B486" s="6" t="s">
        <v>319</v>
      </c>
      <c r="C486" s="7">
        <v>639</v>
      </c>
    </row>
    <row r="487" ht="17.25" customHeight="1" spans="1:3">
      <c r="A487" s="6">
        <v>2060703</v>
      </c>
      <c r="B487" s="6" t="s">
        <v>320</v>
      </c>
      <c r="C487" s="7">
        <v>1</v>
      </c>
    </row>
    <row r="488" ht="17.25" customHeight="1" spans="1:3">
      <c r="A488" s="6">
        <v>2060704</v>
      </c>
      <c r="B488" s="6" t="s">
        <v>321</v>
      </c>
      <c r="C488" s="7">
        <v>3</v>
      </c>
    </row>
    <row r="489" ht="17.25" customHeight="1" spans="1:3">
      <c r="A489" s="6">
        <v>2060705</v>
      </c>
      <c r="B489" s="6" t="s">
        <v>322</v>
      </c>
      <c r="C489" s="7">
        <v>352</v>
      </c>
    </row>
    <row r="490" ht="17.25" customHeight="1" spans="1:3">
      <c r="A490" s="6">
        <v>2060799</v>
      </c>
      <c r="B490" s="6" t="s">
        <v>323</v>
      </c>
      <c r="C490" s="7">
        <v>139</v>
      </c>
    </row>
    <row r="491" ht="17.25" customHeight="1" spans="1:3">
      <c r="A491" s="6">
        <v>20608</v>
      </c>
      <c r="B491" s="8" t="s">
        <v>324</v>
      </c>
      <c r="C491" s="7">
        <f>SUM(C492:C494)</f>
        <v>4</v>
      </c>
    </row>
    <row r="492" ht="17.25" customHeight="1" spans="1:3">
      <c r="A492" s="6">
        <v>2060801</v>
      </c>
      <c r="B492" s="6" t="s">
        <v>325</v>
      </c>
      <c r="C492" s="7"/>
    </row>
    <row r="493" ht="17.25" customHeight="1" spans="1:3">
      <c r="A493" s="6">
        <v>2060802</v>
      </c>
      <c r="B493" s="6" t="s">
        <v>326</v>
      </c>
      <c r="C493" s="7"/>
    </row>
    <row r="494" ht="17.25" customHeight="1" spans="1:3">
      <c r="A494" s="6">
        <v>2060899</v>
      </c>
      <c r="B494" s="6" t="s">
        <v>327</v>
      </c>
      <c r="C494" s="7">
        <v>4</v>
      </c>
    </row>
    <row r="495" ht="17.25" customHeight="1" spans="1:3">
      <c r="A495" s="6">
        <v>20609</v>
      </c>
      <c r="B495" s="8" t="s">
        <v>328</v>
      </c>
      <c r="C495" s="7">
        <f>SUM(C496:C498)</f>
        <v>680</v>
      </c>
    </row>
    <row r="496" ht="17.25" customHeight="1" spans="1:3">
      <c r="A496" s="6">
        <v>2060901</v>
      </c>
      <c r="B496" s="6" t="s">
        <v>329</v>
      </c>
      <c r="C496" s="7">
        <v>500</v>
      </c>
    </row>
    <row r="497" ht="17.25" customHeight="1" spans="1:3">
      <c r="A497" s="6">
        <v>2060902</v>
      </c>
      <c r="B497" s="6" t="s">
        <v>330</v>
      </c>
      <c r="C497" s="7">
        <v>180</v>
      </c>
    </row>
    <row r="498" ht="17.25" customHeight="1" spans="1:3">
      <c r="A498" s="6">
        <v>2060999</v>
      </c>
      <c r="B498" s="6" t="s">
        <v>331</v>
      </c>
      <c r="C498" s="7"/>
    </row>
    <row r="499" ht="17.25" customHeight="1" spans="1:3">
      <c r="A499" s="6">
        <v>20699</v>
      </c>
      <c r="B499" s="8" t="s">
        <v>332</v>
      </c>
      <c r="C499" s="7">
        <f>SUM(C500:C503)</f>
        <v>78652</v>
      </c>
    </row>
    <row r="500" ht="17.25" customHeight="1" spans="1:3">
      <c r="A500" s="6">
        <v>2069901</v>
      </c>
      <c r="B500" s="6" t="s">
        <v>333</v>
      </c>
      <c r="C500" s="7">
        <v>45</v>
      </c>
    </row>
    <row r="501" ht="17.25" customHeight="1" spans="1:3">
      <c r="A501" s="6">
        <v>2069902</v>
      </c>
      <c r="B501" s="6" t="s">
        <v>334</v>
      </c>
      <c r="C501" s="7"/>
    </row>
    <row r="502" ht="17.25" customHeight="1" spans="1:3">
      <c r="A502" s="6">
        <v>2069903</v>
      </c>
      <c r="B502" s="6" t="s">
        <v>335</v>
      </c>
      <c r="C502" s="7"/>
    </row>
    <row r="503" ht="17.25" customHeight="1" spans="1:3">
      <c r="A503" s="6">
        <v>2069999</v>
      </c>
      <c r="B503" s="6" t="s">
        <v>336</v>
      </c>
      <c r="C503" s="7">
        <v>78607</v>
      </c>
    </row>
    <row r="504" ht="17.25" customHeight="1" spans="1:3">
      <c r="A504" s="6">
        <v>207</v>
      </c>
      <c r="B504" s="8" t="s">
        <v>337</v>
      </c>
      <c r="C504" s="7">
        <f>SUM(C505,C521,C529,C540,C549,C557)</f>
        <v>140918</v>
      </c>
    </row>
    <row r="505" ht="17.25" customHeight="1" spans="1:3">
      <c r="A505" s="6">
        <v>20701</v>
      </c>
      <c r="B505" s="8" t="s">
        <v>338</v>
      </c>
      <c r="C505" s="7">
        <f>SUM(C506:C520)</f>
        <v>93751</v>
      </c>
    </row>
    <row r="506" ht="17.25" customHeight="1" spans="1:3">
      <c r="A506" s="6">
        <v>2070101</v>
      </c>
      <c r="B506" s="6" t="s">
        <v>7</v>
      </c>
      <c r="C506" s="7">
        <v>9016</v>
      </c>
    </row>
    <row r="507" ht="17.25" customHeight="1" spans="1:3">
      <c r="A507" s="6">
        <v>2070102</v>
      </c>
      <c r="B507" s="6" t="s">
        <v>8</v>
      </c>
      <c r="C507" s="7">
        <v>7957</v>
      </c>
    </row>
    <row r="508" ht="17.25" customHeight="1" spans="1:3">
      <c r="A508" s="6">
        <v>2070103</v>
      </c>
      <c r="B508" s="6" t="s">
        <v>9</v>
      </c>
      <c r="C508" s="7"/>
    </row>
    <row r="509" ht="17.25" customHeight="1" spans="1:3">
      <c r="A509" s="6">
        <v>2070104</v>
      </c>
      <c r="B509" s="6" t="s">
        <v>339</v>
      </c>
      <c r="C509" s="7">
        <v>1770</v>
      </c>
    </row>
    <row r="510" ht="17.25" customHeight="1" spans="1:3">
      <c r="A510" s="6">
        <v>2070105</v>
      </c>
      <c r="B510" s="6" t="s">
        <v>340</v>
      </c>
      <c r="C510" s="7">
        <v>189</v>
      </c>
    </row>
    <row r="511" ht="17.25" customHeight="1" spans="1:3">
      <c r="A511" s="6">
        <v>2070106</v>
      </c>
      <c r="B511" s="6" t="s">
        <v>341</v>
      </c>
      <c r="C511" s="7">
        <v>85</v>
      </c>
    </row>
    <row r="512" ht="17.25" customHeight="1" spans="1:3">
      <c r="A512" s="6">
        <v>2070107</v>
      </c>
      <c r="B512" s="6" t="s">
        <v>342</v>
      </c>
      <c r="C512" s="7">
        <v>3047</v>
      </c>
    </row>
    <row r="513" ht="17.25" customHeight="1" spans="1:3">
      <c r="A513" s="6">
        <v>2070108</v>
      </c>
      <c r="B513" s="6" t="s">
        <v>343</v>
      </c>
      <c r="C513" s="7">
        <v>165</v>
      </c>
    </row>
    <row r="514" ht="17.25" customHeight="1" spans="1:3">
      <c r="A514" s="6">
        <v>2070109</v>
      </c>
      <c r="B514" s="6" t="s">
        <v>344</v>
      </c>
      <c r="C514" s="7">
        <v>1586</v>
      </c>
    </row>
    <row r="515" ht="17.25" customHeight="1" spans="1:3">
      <c r="A515" s="6">
        <v>2070110</v>
      </c>
      <c r="B515" s="6" t="s">
        <v>345</v>
      </c>
      <c r="C515" s="7"/>
    </row>
    <row r="516" ht="17.25" customHeight="1" spans="1:3">
      <c r="A516" s="6">
        <v>2070111</v>
      </c>
      <c r="B516" s="6" t="s">
        <v>346</v>
      </c>
      <c r="C516" s="7">
        <v>473</v>
      </c>
    </row>
    <row r="517" ht="17.25" customHeight="1" spans="1:3">
      <c r="A517" s="6">
        <v>2070112</v>
      </c>
      <c r="B517" s="6" t="s">
        <v>347</v>
      </c>
      <c r="C517" s="7">
        <v>517</v>
      </c>
    </row>
    <row r="518" ht="17.25" customHeight="1" spans="1:3">
      <c r="A518" s="6">
        <v>2070113</v>
      </c>
      <c r="B518" s="6" t="s">
        <v>348</v>
      </c>
      <c r="C518" s="7">
        <v>3327</v>
      </c>
    </row>
    <row r="519" ht="17.25" customHeight="1" spans="1:3">
      <c r="A519" s="6">
        <v>2070114</v>
      </c>
      <c r="B519" s="6" t="s">
        <v>349</v>
      </c>
      <c r="C519" s="7">
        <v>4584</v>
      </c>
    </row>
    <row r="520" ht="17.25" customHeight="1" spans="1:3">
      <c r="A520" s="6">
        <v>2070199</v>
      </c>
      <c r="B520" s="6" t="s">
        <v>350</v>
      </c>
      <c r="C520" s="7">
        <v>61035</v>
      </c>
    </row>
    <row r="521" ht="17.25" customHeight="1" spans="1:3">
      <c r="A521" s="6">
        <v>20702</v>
      </c>
      <c r="B521" s="8" t="s">
        <v>351</v>
      </c>
      <c r="C521" s="7">
        <f>SUM(C522:C528)</f>
        <v>7296</v>
      </c>
    </row>
    <row r="522" ht="17.25" customHeight="1" spans="1:3">
      <c r="A522" s="6">
        <v>2070201</v>
      </c>
      <c r="B522" s="6" t="s">
        <v>7</v>
      </c>
      <c r="C522" s="7">
        <v>593</v>
      </c>
    </row>
    <row r="523" ht="17.25" customHeight="1" spans="1:3">
      <c r="A523" s="6">
        <v>2070202</v>
      </c>
      <c r="B523" s="6" t="s">
        <v>8</v>
      </c>
      <c r="C523" s="7">
        <v>150</v>
      </c>
    </row>
    <row r="524" ht="17.25" customHeight="1" spans="1:3">
      <c r="A524" s="6">
        <v>2070203</v>
      </c>
      <c r="B524" s="6" t="s">
        <v>9</v>
      </c>
      <c r="C524" s="7"/>
    </row>
    <row r="525" ht="17.25" customHeight="1" spans="1:3">
      <c r="A525" s="6">
        <v>2070204</v>
      </c>
      <c r="B525" s="6" t="s">
        <v>352</v>
      </c>
      <c r="C525" s="7">
        <v>1266</v>
      </c>
    </row>
    <row r="526" ht="17.25" customHeight="1" spans="1:3">
      <c r="A526" s="6">
        <v>2070205</v>
      </c>
      <c r="B526" s="6" t="s">
        <v>353</v>
      </c>
      <c r="C526" s="7">
        <v>2362</v>
      </c>
    </row>
    <row r="527" ht="17.25" customHeight="1" spans="1:3">
      <c r="A527" s="6">
        <v>2070206</v>
      </c>
      <c r="B527" s="6" t="s">
        <v>354</v>
      </c>
      <c r="C527" s="7"/>
    </row>
    <row r="528" ht="17.25" customHeight="1" spans="1:3">
      <c r="A528" s="6">
        <v>2070299</v>
      </c>
      <c r="B528" s="6" t="s">
        <v>355</v>
      </c>
      <c r="C528" s="7">
        <v>2925</v>
      </c>
    </row>
    <row r="529" ht="17.25" customHeight="1" spans="1:3">
      <c r="A529" s="6">
        <v>20703</v>
      </c>
      <c r="B529" s="8" t="s">
        <v>356</v>
      </c>
      <c r="C529" s="7">
        <f>SUM(C530:C539)</f>
        <v>3514</v>
      </c>
    </row>
    <row r="530" ht="17.25" customHeight="1" spans="1:3">
      <c r="A530" s="6">
        <v>2070301</v>
      </c>
      <c r="B530" s="6" t="s">
        <v>7</v>
      </c>
      <c r="C530" s="7">
        <v>275</v>
      </c>
    </row>
    <row r="531" ht="17.25" customHeight="1" spans="1:3">
      <c r="A531" s="6">
        <v>2070302</v>
      </c>
      <c r="B531" s="6" t="s">
        <v>8</v>
      </c>
      <c r="C531" s="7">
        <v>191</v>
      </c>
    </row>
    <row r="532" ht="17.25" customHeight="1" spans="1:3">
      <c r="A532" s="6">
        <v>2070303</v>
      </c>
      <c r="B532" s="6" t="s">
        <v>9</v>
      </c>
      <c r="C532" s="7"/>
    </row>
    <row r="533" ht="17.25" customHeight="1" spans="1:3">
      <c r="A533" s="6">
        <v>2070304</v>
      </c>
      <c r="B533" s="6" t="s">
        <v>357</v>
      </c>
      <c r="C533" s="7">
        <v>411</v>
      </c>
    </row>
    <row r="534" ht="17.25" customHeight="1" spans="1:3">
      <c r="A534" s="6">
        <v>2070305</v>
      </c>
      <c r="B534" s="6" t="s">
        <v>358</v>
      </c>
      <c r="C534" s="7">
        <v>8</v>
      </c>
    </row>
    <row r="535" ht="17.25" customHeight="1" spans="1:3">
      <c r="A535" s="6">
        <v>2070306</v>
      </c>
      <c r="B535" s="6" t="s">
        <v>359</v>
      </c>
      <c r="C535" s="7">
        <v>37</v>
      </c>
    </row>
    <row r="536" ht="17.25" customHeight="1" spans="1:3">
      <c r="A536" s="6">
        <v>2070307</v>
      </c>
      <c r="B536" s="6" t="s">
        <v>360</v>
      </c>
      <c r="C536" s="7">
        <v>1225</v>
      </c>
    </row>
    <row r="537" ht="17.25" customHeight="1" spans="1:3">
      <c r="A537" s="6">
        <v>2070308</v>
      </c>
      <c r="B537" s="6" t="s">
        <v>361</v>
      </c>
      <c r="C537" s="7">
        <v>764</v>
      </c>
    </row>
    <row r="538" ht="17.25" customHeight="1" spans="1:3">
      <c r="A538" s="6">
        <v>2070309</v>
      </c>
      <c r="B538" s="6" t="s">
        <v>362</v>
      </c>
      <c r="C538" s="7"/>
    </row>
    <row r="539" ht="17.25" customHeight="1" spans="1:3">
      <c r="A539" s="6">
        <v>2070399</v>
      </c>
      <c r="B539" s="6" t="s">
        <v>363</v>
      </c>
      <c r="C539" s="7">
        <v>603</v>
      </c>
    </row>
    <row r="540" ht="17.25" customHeight="1" spans="1:3">
      <c r="A540" s="6">
        <v>20706</v>
      </c>
      <c r="B540" s="12" t="s">
        <v>364</v>
      </c>
      <c r="C540" s="7">
        <f>SUM(C541:C548)</f>
        <v>1971</v>
      </c>
    </row>
    <row r="541" ht="17.25" customHeight="1" spans="1:3">
      <c r="A541" s="6">
        <v>2070601</v>
      </c>
      <c r="B541" s="13" t="s">
        <v>7</v>
      </c>
      <c r="C541" s="7"/>
    </row>
    <row r="542" ht="17.25" customHeight="1" spans="1:3">
      <c r="A542" s="6">
        <v>2070602</v>
      </c>
      <c r="B542" s="13" t="s">
        <v>8</v>
      </c>
      <c r="C542" s="7"/>
    </row>
    <row r="543" ht="17.25" customHeight="1" spans="1:3">
      <c r="A543" s="6">
        <v>2070603</v>
      </c>
      <c r="B543" s="13" t="s">
        <v>9</v>
      </c>
      <c r="C543" s="7"/>
    </row>
    <row r="544" ht="17.25" customHeight="1" spans="1:3">
      <c r="A544" s="6">
        <v>2070604</v>
      </c>
      <c r="B544" s="13" t="s">
        <v>365</v>
      </c>
      <c r="C544" s="7"/>
    </row>
    <row r="545" ht="17.25" customHeight="1" spans="1:3">
      <c r="A545" s="6">
        <v>2070605</v>
      </c>
      <c r="B545" s="13" t="s">
        <v>366</v>
      </c>
      <c r="C545" s="7">
        <v>1350</v>
      </c>
    </row>
    <row r="546" ht="17.25" customHeight="1" spans="1:3">
      <c r="A546" s="6">
        <v>2070606</v>
      </c>
      <c r="B546" s="13" t="s">
        <v>367</v>
      </c>
      <c r="C546" s="7"/>
    </row>
    <row r="547" ht="17.25" customHeight="1" spans="1:3">
      <c r="A547" s="6">
        <v>2070607</v>
      </c>
      <c r="B547" s="13" t="s">
        <v>368</v>
      </c>
      <c r="C547" s="7">
        <v>589</v>
      </c>
    </row>
    <row r="548" ht="17.25" customHeight="1" spans="1:3">
      <c r="A548" s="6">
        <v>2070699</v>
      </c>
      <c r="B548" s="13" t="s">
        <v>369</v>
      </c>
      <c r="C548" s="7">
        <v>32</v>
      </c>
    </row>
    <row r="549" ht="17.25" customHeight="1" spans="1:3">
      <c r="A549" s="6">
        <v>20708</v>
      </c>
      <c r="B549" s="12" t="s">
        <v>370</v>
      </c>
      <c r="C549" s="7">
        <f>SUM(C550:C556)</f>
        <v>15782</v>
      </c>
    </row>
    <row r="550" ht="17.25" customHeight="1" spans="1:3">
      <c r="A550" s="6">
        <v>2070801</v>
      </c>
      <c r="B550" s="13" t="s">
        <v>7</v>
      </c>
      <c r="C550" s="7">
        <v>7078</v>
      </c>
    </row>
    <row r="551" ht="17.25" customHeight="1" spans="1:3">
      <c r="A551" s="6">
        <v>2070802</v>
      </c>
      <c r="B551" s="13" t="s">
        <v>8</v>
      </c>
      <c r="C551" s="7">
        <v>1332</v>
      </c>
    </row>
    <row r="552" ht="17.25" customHeight="1" spans="1:3">
      <c r="A552" s="6">
        <v>2070803</v>
      </c>
      <c r="B552" s="13" t="s">
        <v>9</v>
      </c>
      <c r="C552" s="7"/>
    </row>
    <row r="553" ht="17.25" customHeight="1" spans="1:3">
      <c r="A553" s="6">
        <v>2070806</v>
      </c>
      <c r="B553" s="13" t="s">
        <v>371</v>
      </c>
      <c r="C553" s="7"/>
    </row>
    <row r="554" ht="17.25" customHeight="1" spans="1:3">
      <c r="A554" s="6">
        <v>2070807</v>
      </c>
      <c r="B554" s="13" t="s">
        <v>372</v>
      </c>
      <c r="C554" s="7"/>
    </row>
    <row r="555" ht="17.25" customHeight="1" spans="1:3">
      <c r="A555" s="6">
        <v>2070808</v>
      </c>
      <c r="B555" s="13" t="s">
        <v>373</v>
      </c>
      <c r="C555" s="7">
        <v>5210</v>
      </c>
    </row>
    <row r="556" ht="17.25" customHeight="1" spans="1:3">
      <c r="A556" s="6">
        <v>2070899</v>
      </c>
      <c r="B556" s="13" t="s">
        <v>374</v>
      </c>
      <c r="C556" s="7">
        <v>2162</v>
      </c>
    </row>
    <row r="557" ht="17.25" customHeight="1" spans="1:3">
      <c r="A557" s="6">
        <v>20799</v>
      </c>
      <c r="B557" s="8" t="s">
        <v>375</v>
      </c>
      <c r="C557" s="7">
        <f>SUM(C558:C560)</f>
        <v>18604</v>
      </c>
    </row>
    <row r="558" ht="17.25" customHeight="1" spans="1:3">
      <c r="A558" s="6">
        <v>2079902</v>
      </c>
      <c r="B558" s="6" t="s">
        <v>376</v>
      </c>
      <c r="C558" s="7">
        <v>184</v>
      </c>
    </row>
    <row r="559" ht="17.25" customHeight="1" spans="1:3">
      <c r="A559" s="6">
        <v>2079903</v>
      </c>
      <c r="B559" s="6" t="s">
        <v>377</v>
      </c>
      <c r="C559" s="7">
        <v>1693</v>
      </c>
    </row>
    <row r="560" ht="17.25" customHeight="1" spans="1:3">
      <c r="A560" s="6">
        <v>2079999</v>
      </c>
      <c r="B560" s="6" t="s">
        <v>378</v>
      </c>
      <c r="C560" s="7">
        <v>16727</v>
      </c>
    </row>
    <row r="561" ht="17.25" customHeight="1" spans="1:3">
      <c r="A561" s="6">
        <v>208</v>
      </c>
      <c r="B561" s="8" t="s">
        <v>379</v>
      </c>
      <c r="C561" s="7">
        <f>SUM(C562,C581,C589,C591,C600,C604,C614,C623,C630,C638,C647,C653,C656,C659,C662,C665,C668,C672,C676,C685,C688)</f>
        <v>1035528</v>
      </c>
    </row>
    <row r="562" ht="17.25" customHeight="1" spans="1:3">
      <c r="A562" s="6">
        <v>20801</v>
      </c>
      <c r="B562" s="8" t="s">
        <v>380</v>
      </c>
      <c r="C562" s="7">
        <f>SUM(C563:C580)</f>
        <v>33273</v>
      </c>
    </row>
    <row r="563" ht="17.25" customHeight="1" spans="1:3">
      <c r="A563" s="6">
        <v>2080101</v>
      </c>
      <c r="B563" s="6" t="s">
        <v>7</v>
      </c>
      <c r="C563" s="7">
        <v>13618</v>
      </c>
    </row>
    <row r="564" ht="17.25" customHeight="1" spans="1:3">
      <c r="A564" s="6">
        <v>2080102</v>
      </c>
      <c r="B564" s="6" t="s">
        <v>8</v>
      </c>
      <c r="C564" s="7">
        <v>2611</v>
      </c>
    </row>
    <row r="565" ht="17.25" customHeight="1" spans="1:3">
      <c r="A565" s="6">
        <v>2080103</v>
      </c>
      <c r="B565" s="6" t="s">
        <v>9</v>
      </c>
      <c r="C565" s="7"/>
    </row>
    <row r="566" ht="17.25" customHeight="1" spans="1:3">
      <c r="A566" s="6">
        <v>2080104</v>
      </c>
      <c r="B566" s="6" t="s">
        <v>381</v>
      </c>
      <c r="C566" s="7">
        <v>543</v>
      </c>
    </row>
    <row r="567" ht="17.25" customHeight="1" spans="1:3">
      <c r="A567" s="6">
        <v>2080105</v>
      </c>
      <c r="B567" s="6" t="s">
        <v>382</v>
      </c>
      <c r="C567" s="7">
        <v>593</v>
      </c>
    </row>
    <row r="568" ht="17.25" customHeight="1" spans="1:3">
      <c r="A568" s="6">
        <v>2080106</v>
      </c>
      <c r="B568" s="6" t="s">
        <v>383</v>
      </c>
      <c r="C568" s="7">
        <v>1372</v>
      </c>
    </row>
    <row r="569" ht="17.25" customHeight="1" spans="1:3">
      <c r="A569" s="6">
        <v>2080107</v>
      </c>
      <c r="B569" s="6" t="s">
        <v>384</v>
      </c>
      <c r="C569" s="7">
        <v>39</v>
      </c>
    </row>
    <row r="570" ht="17.25" customHeight="1" spans="1:3">
      <c r="A570" s="6">
        <v>2080108</v>
      </c>
      <c r="B570" s="6" t="s">
        <v>47</v>
      </c>
      <c r="C570" s="7">
        <v>68</v>
      </c>
    </row>
    <row r="571" ht="17.25" customHeight="1" spans="1:3">
      <c r="A571" s="6">
        <v>2080109</v>
      </c>
      <c r="B571" s="6" t="s">
        <v>385</v>
      </c>
      <c r="C571" s="7">
        <v>8126</v>
      </c>
    </row>
    <row r="572" ht="17.25" customHeight="1" spans="1:3">
      <c r="A572" s="6">
        <v>2080110</v>
      </c>
      <c r="B572" s="6" t="s">
        <v>386</v>
      </c>
      <c r="C572" s="7">
        <v>133</v>
      </c>
    </row>
    <row r="573" ht="17.25" customHeight="1" spans="1:3">
      <c r="A573" s="6">
        <v>2080111</v>
      </c>
      <c r="B573" s="6" t="s">
        <v>387</v>
      </c>
      <c r="C573" s="7"/>
    </row>
    <row r="574" ht="17.25" customHeight="1" spans="1:3">
      <c r="A574" s="6">
        <v>2080112</v>
      </c>
      <c r="B574" s="6" t="s">
        <v>388</v>
      </c>
      <c r="C574" s="7">
        <v>89</v>
      </c>
    </row>
    <row r="575" ht="17.25" customHeight="1" spans="1:3">
      <c r="A575" s="6">
        <v>2080113</v>
      </c>
      <c r="B575" s="6" t="s">
        <v>389</v>
      </c>
      <c r="C575" s="7">
        <v>8</v>
      </c>
    </row>
    <row r="576" ht="17.25" customHeight="1" spans="1:3">
      <c r="A576" s="6">
        <v>2080114</v>
      </c>
      <c r="B576" s="6" t="s">
        <v>390</v>
      </c>
      <c r="C576" s="7"/>
    </row>
    <row r="577" ht="17.25" customHeight="1" spans="1:3">
      <c r="A577" s="6">
        <v>2080115</v>
      </c>
      <c r="B577" s="6" t="s">
        <v>391</v>
      </c>
      <c r="C577" s="7"/>
    </row>
    <row r="578" ht="17.25" customHeight="1" spans="1:3">
      <c r="A578" s="6">
        <v>2080116</v>
      </c>
      <c r="B578" s="6" t="s">
        <v>392</v>
      </c>
      <c r="C578" s="7">
        <v>99</v>
      </c>
    </row>
    <row r="579" ht="17.25" customHeight="1" spans="1:3">
      <c r="A579" s="6">
        <v>2080150</v>
      </c>
      <c r="B579" s="6" t="s">
        <v>16</v>
      </c>
      <c r="C579" s="7">
        <v>553</v>
      </c>
    </row>
    <row r="580" ht="17.25" customHeight="1" spans="1:3">
      <c r="A580" s="6">
        <v>2080199</v>
      </c>
      <c r="B580" s="6" t="s">
        <v>393</v>
      </c>
      <c r="C580" s="7">
        <v>5421</v>
      </c>
    </row>
    <row r="581" ht="17.25" customHeight="1" spans="1:3">
      <c r="A581" s="6">
        <v>20802</v>
      </c>
      <c r="B581" s="8" t="s">
        <v>394</v>
      </c>
      <c r="C581" s="7">
        <f>SUM(C582:C588)</f>
        <v>41516</v>
      </c>
    </row>
    <row r="582" ht="17.25" customHeight="1" spans="1:3">
      <c r="A582" s="6">
        <v>2080201</v>
      </c>
      <c r="B582" s="6" t="s">
        <v>7</v>
      </c>
      <c r="C582" s="7">
        <v>9110</v>
      </c>
    </row>
    <row r="583" ht="17.25" customHeight="1" spans="1:3">
      <c r="A583" s="6">
        <v>2080202</v>
      </c>
      <c r="B583" s="6" t="s">
        <v>8</v>
      </c>
      <c r="C583" s="7">
        <v>2432</v>
      </c>
    </row>
    <row r="584" ht="17.25" customHeight="1" spans="1:3">
      <c r="A584" s="6">
        <v>2080203</v>
      </c>
      <c r="B584" s="6" t="s">
        <v>9</v>
      </c>
      <c r="C584" s="7"/>
    </row>
    <row r="585" ht="17.25" customHeight="1" spans="1:3">
      <c r="A585" s="6">
        <v>2080206</v>
      </c>
      <c r="B585" s="6" t="s">
        <v>395</v>
      </c>
      <c r="C585" s="7">
        <v>178</v>
      </c>
    </row>
    <row r="586" ht="17.25" customHeight="1" spans="1:3">
      <c r="A586" s="6">
        <v>2080207</v>
      </c>
      <c r="B586" s="6" t="s">
        <v>396</v>
      </c>
      <c r="C586" s="7">
        <v>171</v>
      </c>
    </row>
    <row r="587" ht="17.25" customHeight="1" spans="1:3">
      <c r="A587" s="6">
        <v>2080208</v>
      </c>
      <c r="B587" s="6" t="s">
        <v>397</v>
      </c>
      <c r="C587" s="7">
        <v>25185</v>
      </c>
    </row>
    <row r="588" ht="17.25" customHeight="1" spans="1:3">
      <c r="A588" s="6">
        <v>2080299</v>
      </c>
      <c r="B588" s="6" t="s">
        <v>398</v>
      </c>
      <c r="C588" s="7">
        <v>4440</v>
      </c>
    </row>
    <row r="589" ht="17.25" customHeight="1" spans="1:3">
      <c r="A589" s="6">
        <v>20804</v>
      </c>
      <c r="B589" s="8" t="s">
        <v>399</v>
      </c>
      <c r="C589" s="7">
        <f>C590</f>
        <v>0</v>
      </c>
    </row>
    <row r="590" ht="17.25" customHeight="1" spans="1:3">
      <c r="A590" s="6">
        <v>2080402</v>
      </c>
      <c r="B590" s="6" t="s">
        <v>400</v>
      </c>
      <c r="C590" s="7"/>
    </row>
    <row r="591" ht="17.25" customHeight="1" spans="1:3">
      <c r="A591" s="6">
        <v>20805</v>
      </c>
      <c r="B591" s="8" t="s">
        <v>401</v>
      </c>
      <c r="C591" s="7">
        <f>SUM(C592:C599)</f>
        <v>444827</v>
      </c>
    </row>
    <row r="592" ht="17.25" customHeight="1" spans="1:3">
      <c r="A592" s="6">
        <v>2080501</v>
      </c>
      <c r="B592" s="6" t="s">
        <v>402</v>
      </c>
      <c r="C592" s="7">
        <v>5215</v>
      </c>
    </row>
    <row r="593" ht="17.25" customHeight="1" spans="1:3">
      <c r="A593" s="6">
        <v>2080502</v>
      </c>
      <c r="B593" s="6" t="s">
        <v>403</v>
      </c>
      <c r="C593" s="7">
        <v>7213</v>
      </c>
    </row>
    <row r="594" ht="17.25" customHeight="1" spans="1:3">
      <c r="A594" s="6">
        <v>2080503</v>
      </c>
      <c r="B594" s="6" t="s">
        <v>404</v>
      </c>
      <c r="C594" s="7">
        <v>62</v>
      </c>
    </row>
    <row r="595" ht="17.25" customHeight="1" spans="1:3">
      <c r="A595" s="6">
        <v>2080505</v>
      </c>
      <c r="B595" s="6" t="s">
        <v>405</v>
      </c>
      <c r="C595" s="7">
        <v>108898</v>
      </c>
    </row>
    <row r="596" ht="17.25" customHeight="1" spans="1:3">
      <c r="A596" s="6">
        <v>2080506</v>
      </c>
      <c r="B596" s="6" t="s">
        <v>406</v>
      </c>
      <c r="C596" s="7">
        <v>26646</v>
      </c>
    </row>
    <row r="597" ht="17.25" customHeight="1" spans="1:3">
      <c r="A597" s="6">
        <v>2080507</v>
      </c>
      <c r="B597" s="6" t="s">
        <v>407</v>
      </c>
      <c r="C597" s="7">
        <v>278284</v>
      </c>
    </row>
    <row r="598" ht="17.25" customHeight="1" spans="1:3">
      <c r="A598" s="6">
        <v>2080508</v>
      </c>
      <c r="B598" s="6" t="s">
        <v>408</v>
      </c>
      <c r="C598" s="7">
        <v>12676</v>
      </c>
    </row>
    <row r="599" ht="17.25" customHeight="1" spans="1:3">
      <c r="A599" s="6">
        <v>2080599</v>
      </c>
      <c r="B599" s="6" t="s">
        <v>409</v>
      </c>
      <c r="C599" s="7">
        <v>5833</v>
      </c>
    </row>
    <row r="600" ht="17.25" customHeight="1" spans="1:3">
      <c r="A600" s="6">
        <v>20806</v>
      </c>
      <c r="B600" s="8" t="s">
        <v>410</v>
      </c>
      <c r="C600" s="7">
        <f>SUM(C601:C603)</f>
        <v>1025</v>
      </c>
    </row>
    <row r="601" ht="17.25" customHeight="1" spans="1:3">
      <c r="A601" s="6">
        <v>2080601</v>
      </c>
      <c r="B601" s="6" t="s">
        <v>411</v>
      </c>
      <c r="C601" s="7">
        <v>1024</v>
      </c>
    </row>
    <row r="602" ht="17.25" customHeight="1" spans="1:3">
      <c r="A602" s="6">
        <v>2080602</v>
      </c>
      <c r="B602" s="6" t="s">
        <v>412</v>
      </c>
      <c r="C602" s="7"/>
    </row>
    <row r="603" ht="17.25" customHeight="1" spans="1:3">
      <c r="A603" s="6">
        <v>2080699</v>
      </c>
      <c r="B603" s="6" t="s">
        <v>413</v>
      </c>
      <c r="C603" s="7">
        <v>1</v>
      </c>
    </row>
    <row r="604" ht="17.25" customHeight="1" spans="1:3">
      <c r="A604" s="6">
        <v>20807</v>
      </c>
      <c r="B604" s="8" t="s">
        <v>414</v>
      </c>
      <c r="C604" s="7">
        <f>SUM(C605:C613)</f>
        <v>22185</v>
      </c>
    </row>
    <row r="605" ht="17.25" customHeight="1" spans="1:3">
      <c r="A605" s="6">
        <v>2080701</v>
      </c>
      <c r="B605" s="6" t="s">
        <v>415</v>
      </c>
      <c r="C605" s="7">
        <v>43</v>
      </c>
    </row>
    <row r="606" ht="17.25" customHeight="1" spans="1:3">
      <c r="A606" s="6">
        <v>2080702</v>
      </c>
      <c r="B606" s="6" t="s">
        <v>416</v>
      </c>
      <c r="C606" s="7"/>
    </row>
    <row r="607" ht="17.25" customHeight="1" spans="1:3">
      <c r="A607" s="6">
        <v>2080704</v>
      </c>
      <c r="B607" s="6" t="s">
        <v>417</v>
      </c>
      <c r="C607" s="7"/>
    </row>
    <row r="608" ht="17.25" customHeight="1" spans="1:3">
      <c r="A608" s="6">
        <v>2080705</v>
      </c>
      <c r="B608" s="6" t="s">
        <v>418</v>
      </c>
      <c r="C608" s="7">
        <v>1364</v>
      </c>
    </row>
    <row r="609" ht="17.25" customHeight="1" spans="1:3">
      <c r="A609" s="6">
        <v>2080709</v>
      </c>
      <c r="B609" s="6" t="s">
        <v>419</v>
      </c>
      <c r="C609" s="7"/>
    </row>
    <row r="610" ht="17.25" customHeight="1" spans="1:3">
      <c r="A610" s="6">
        <v>2080711</v>
      </c>
      <c r="B610" s="6" t="s">
        <v>420</v>
      </c>
      <c r="C610" s="7"/>
    </row>
    <row r="611" ht="17.25" customHeight="1" spans="1:3">
      <c r="A611" s="6">
        <v>2080712</v>
      </c>
      <c r="B611" s="6" t="s">
        <v>421</v>
      </c>
      <c r="C611" s="7"/>
    </row>
    <row r="612" ht="17.25" customHeight="1" spans="1:3">
      <c r="A612" s="6">
        <v>2080713</v>
      </c>
      <c r="B612" s="6" t="s">
        <v>422</v>
      </c>
      <c r="C612" s="7"/>
    </row>
    <row r="613" ht="17.25" customHeight="1" spans="1:3">
      <c r="A613" s="6">
        <v>2080799</v>
      </c>
      <c r="B613" s="6" t="s">
        <v>423</v>
      </c>
      <c r="C613" s="7">
        <v>20778</v>
      </c>
    </row>
    <row r="614" ht="17.25" customHeight="1" spans="1:3">
      <c r="A614" s="6">
        <v>20808</v>
      </c>
      <c r="B614" s="8" t="s">
        <v>424</v>
      </c>
      <c r="C614" s="7">
        <f>SUM(C615:C622)</f>
        <v>83659</v>
      </c>
    </row>
    <row r="615" ht="17.25" customHeight="1" spans="1:3">
      <c r="A615" s="6">
        <v>2080801</v>
      </c>
      <c r="B615" s="6" t="s">
        <v>425</v>
      </c>
      <c r="C615" s="7">
        <v>13510</v>
      </c>
    </row>
    <row r="616" ht="17.25" customHeight="1" spans="1:3">
      <c r="A616" s="6">
        <v>2080802</v>
      </c>
      <c r="B616" s="6" t="s">
        <v>426</v>
      </c>
      <c r="C616" s="7">
        <v>8880</v>
      </c>
    </row>
    <row r="617" ht="17.25" customHeight="1" spans="1:3">
      <c r="A617" s="6">
        <v>2080803</v>
      </c>
      <c r="B617" s="6" t="s">
        <v>427</v>
      </c>
      <c r="C617" s="7">
        <v>2298</v>
      </c>
    </row>
    <row r="618" ht="17.25" customHeight="1" spans="1:3">
      <c r="A618" s="6">
        <v>2080805</v>
      </c>
      <c r="B618" s="6" t="s">
        <v>428</v>
      </c>
      <c r="C618" s="7">
        <v>9451</v>
      </c>
    </row>
    <row r="619" ht="17.25" customHeight="1" spans="1:3">
      <c r="A619" s="6">
        <v>2080806</v>
      </c>
      <c r="B619" s="6" t="s">
        <v>429</v>
      </c>
      <c r="C619" s="7">
        <v>956</v>
      </c>
    </row>
    <row r="620" ht="17.25" customHeight="1" spans="1:3">
      <c r="A620" s="6">
        <v>2080807</v>
      </c>
      <c r="B620" s="6" t="s">
        <v>430</v>
      </c>
      <c r="C620" s="7">
        <v>255</v>
      </c>
    </row>
    <row r="621" ht="17.25" customHeight="1" spans="1:3">
      <c r="A621" s="6">
        <v>2080808</v>
      </c>
      <c r="B621" s="6" t="s">
        <v>431</v>
      </c>
      <c r="C621" s="7">
        <v>517</v>
      </c>
    </row>
    <row r="622" ht="17.25" customHeight="1" spans="1:3">
      <c r="A622" s="6">
        <v>2080899</v>
      </c>
      <c r="B622" s="6" t="s">
        <v>432</v>
      </c>
      <c r="C622" s="7">
        <v>47792</v>
      </c>
    </row>
    <row r="623" ht="17.25" customHeight="1" spans="1:3">
      <c r="A623" s="6">
        <v>20809</v>
      </c>
      <c r="B623" s="8" t="s">
        <v>433</v>
      </c>
      <c r="C623" s="7">
        <f>SUM(C624:C629)</f>
        <v>25265</v>
      </c>
    </row>
    <row r="624" ht="17.25" customHeight="1" spans="1:3">
      <c r="A624" s="6">
        <v>2080901</v>
      </c>
      <c r="B624" s="6" t="s">
        <v>434</v>
      </c>
      <c r="C624" s="7">
        <v>1309</v>
      </c>
    </row>
    <row r="625" ht="17.25" customHeight="1" spans="1:3">
      <c r="A625" s="6">
        <v>2080902</v>
      </c>
      <c r="B625" s="6" t="s">
        <v>435</v>
      </c>
      <c r="C625" s="7">
        <v>12347</v>
      </c>
    </row>
    <row r="626" ht="17.25" customHeight="1" spans="1:3">
      <c r="A626" s="6">
        <v>2080903</v>
      </c>
      <c r="B626" s="6" t="s">
        <v>436</v>
      </c>
      <c r="C626" s="7">
        <v>1488</v>
      </c>
    </row>
    <row r="627" ht="17.25" customHeight="1" spans="1:3">
      <c r="A627" s="6">
        <v>2080904</v>
      </c>
      <c r="B627" s="6" t="s">
        <v>437</v>
      </c>
      <c r="C627" s="7">
        <v>633</v>
      </c>
    </row>
    <row r="628" ht="17.25" customHeight="1" spans="1:3">
      <c r="A628" s="6">
        <v>2080905</v>
      </c>
      <c r="B628" s="6" t="s">
        <v>438</v>
      </c>
      <c r="C628" s="7">
        <v>2970</v>
      </c>
    </row>
    <row r="629" ht="17.25" customHeight="1" spans="1:3">
      <c r="A629" s="6">
        <v>2080999</v>
      </c>
      <c r="B629" s="6" t="s">
        <v>439</v>
      </c>
      <c r="C629" s="7">
        <v>6518</v>
      </c>
    </row>
    <row r="630" ht="17.25" customHeight="1" spans="1:3">
      <c r="A630" s="6">
        <v>20810</v>
      </c>
      <c r="B630" s="8" t="s">
        <v>440</v>
      </c>
      <c r="C630" s="7">
        <f>SUM(C631:C637)</f>
        <v>17111</v>
      </c>
    </row>
    <row r="631" ht="17.25" customHeight="1" spans="1:3">
      <c r="A631" s="6">
        <v>2081001</v>
      </c>
      <c r="B631" s="6" t="s">
        <v>441</v>
      </c>
      <c r="C631" s="7">
        <v>6028</v>
      </c>
    </row>
    <row r="632" ht="17.25" customHeight="1" spans="1:3">
      <c r="A632" s="6">
        <v>2081002</v>
      </c>
      <c r="B632" s="6" t="s">
        <v>442</v>
      </c>
      <c r="C632" s="7">
        <v>3864</v>
      </c>
    </row>
    <row r="633" ht="17.25" customHeight="1" spans="1:3">
      <c r="A633" s="6">
        <v>2081003</v>
      </c>
      <c r="B633" s="6" t="s">
        <v>443</v>
      </c>
      <c r="C633" s="7"/>
    </row>
    <row r="634" ht="17.25" customHeight="1" spans="1:3">
      <c r="A634" s="6">
        <v>2081004</v>
      </c>
      <c r="B634" s="6" t="s">
        <v>444</v>
      </c>
      <c r="C634" s="7">
        <v>1688</v>
      </c>
    </row>
    <row r="635" ht="17.25" customHeight="1" spans="1:3">
      <c r="A635" s="6">
        <v>2081005</v>
      </c>
      <c r="B635" s="6" t="s">
        <v>445</v>
      </c>
      <c r="C635" s="7">
        <v>3238</v>
      </c>
    </row>
    <row r="636" ht="17.25" customHeight="1" spans="1:3">
      <c r="A636" s="6">
        <v>2081006</v>
      </c>
      <c r="B636" s="6" t="s">
        <v>446</v>
      </c>
      <c r="C636" s="7">
        <v>1418</v>
      </c>
    </row>
    <row r="637" ht="17.25" customHeight="1" spans="1:3">
      <c r="A637" s="6">
        <v>2081099</v>
      </c>
      <c r="B637" s="6" t="s">
        <v>447</v>
      </c>
      <c r="C637" s="7">
        <v>875</v>
      </c>
    </row>
    <row r="638" ht="17.25" customHeight="1" spans="1:3">
      <c r="A638" s="6">
        <v>20811</v>
      </c>
      <c r="B638" s="8" t="s">
        <v>448</v>
      </c>
      <c r="C638" s="7">
        <f>SUM(C639:C646)</f>
        <v>30735</v>
      </c>
    </row>
    <row r="639" ht="17.25" customHeight="1" spans="1:3">
      <c r="A639" s="6">
        <v>2081101</v>
      </c>
      <c r="B639" s="6" t="s">
        <v>7</v>
      </c>
      <c r="C639" s="7">
        <v>2301</v>
      </c>
    </row>
    <row r="640" ht="17.25" customHeight="1" spans="1:3">
      <c r="A640" s="6">
        <v>2081102</v>
      </c>
      <c r="B640" s="6" t="s">
        <v>8</v>
      </c>
      <c r="C640" s="7">
        <v>674</v>
      </c>
    </row>
    <row r="641" ht="17.25" customHeight="1" spans="1:3">
      <c r="A641" s="6">
        <v>2081103</v>
      </c>
      <c r="B641" s="6" t="s">
        <v>9</v>
      </c>
      <c r="C641" s="7">
        <v>18</v>
      </c>
    </row>
    <row r="642" ht="17.25" customHeight="1" spans="1:3">
      <c r="A642" s="6">
        <v>2081104</v>
      </c>
      <c r="B642" s="6" t="s">
        <v>449</v>
      </c>
      <c r="C642" s="7">
        <v>1422</v>
      </c>
    </row>
    <row r="643" ht="17.25" customHeight="1" spans="1:3">
      <c r="A643" s="6">
        <v>2081105</v>
      </c>
      <c r="B643" s="6" t="s">
        <v>450</v>
      </c>
      <c r="C643" s="7">
        <v>1158</v>
      </c>
    </row>
    <row r="644" ht="17.25" customHeight="1" spans="1:3">
      <c r="A644" s="6">
        <v>2081106</v>
      </c>
      <c r="B644" s="6" t="s">
        <v>451</v>
      </c>
      <c r="C644" s="7">
        <v>7</v>
      </c>
    </row>
    <row r="645" ht="17.25" customHeight="1" spans="1:3">
      <c r="A645" s="6">
        <v>2081107</v>
      </c>
      <c r="B645" s="6" t="s">
        <v>452</v>
      </c>
      <c r="C645" s="7">
        <v>17726</v>
      </c>
    </row>
    <row r="646" ht="17.25" customHeight="1" spans="1:3">
      <c r="A646" s="6">
        <v>2081199</v>
      </c>
      <c r="B646" s="6" t="s">
        <v>453</v>
      </c>
      <c r="C646" s="7">
        <v>7429</v>
      </c>
    </row>
    <row r="647" ht="17.25" customHeight="1" spans="1:3">
      <c r="A647" s="6">
        <v>20816</v>
      </c>
      <c r="B647" s="8" t="s">
        <v>454</v>
      </c>
      <c r="C647" s="7">
        <f>SUM(C648:C652)</f>
        <v>810</v>
      </c>
    </row>
    <row r="648" ht="17.25" customHeight="1" spans="1:3">
      <c r="A648" s="6">
        <v>2081601</v>
      </c>
      <c r="B648" s="6" t="s">
        <v>7</v>
      </c>
      <c r="C648" s="7">
        <v>568</v>
      </c>
    </row>
    <row r="649" ht="17.25" customHeight="1" spans="1:3">
      <c r="A649" s="6">
        <v>2081602</v>
      </c>
      <c r="B649" s="6" t="s">
        <v>8</v>
      </c>
      <c r="C649" s="7">
        <v>57</v>
      </c>
    </row>
    <row r="650" ht="17.25" customHeight="1" spans="1:3">
      <c r="A650" s="6">
        <v>2081603</v>
      </c>
      <c r="B650" s="6" t="s">
        <v>9</v>
      </c>
      <c r="C650" s="7"/>
    </row>
    <row r="651" ht="17.25" customHeight="1" spans="1:3">
      <c r="A651" s="6">
        <v>2081650</v>
      </c>
      <c r="B651" s="6" t="s">
        <v>16</v>
      </c>
      <c r="C651" s="7">
        <v>44</v>
      </c>
    </row>
    <row r="652" ht="17.25" customHeight="1" spans="1:3">
      <c r="A652" s="6">
        <v>2081699</v>
      </c>
      <c r="B652" s="6" t="s">
        <v>455</v>
      </c>
      <c r="C652" s="7">
        <v>141</v>
      </c>
    </row>
    <row r="653" ht="17.25" customHeight="1" spans="1:3">
      <c r="A653" s="6">
        <v>20819</v>
      </c>
      <c r="B653" s="8" t="s">
        <v>456</v>
      </c>
      <c r="C653" s="7">
        <f>SUM(C654:C655)</f>
        <v>68521</v>
      </c>
    </row>
    <row r="654" ht="17.25" customHeight="1" spans="1:3">
      <c r="A654" s="6">
        <v>2081901</v>
      </c>
      <c r="B654" s="6" t="s">
        <v>457</v>
      </c>
      <c r="C654" s="7">
        <v>17696</v>
      </c>
    </row>
    <row r="655" ht="17.25" customHeight="1" spans="1:3">
      <c r="A655" s="6">
        <v>2081902</v>
      </c>
      <c r="B655" s="6" t="s">
        <v>458</v>
      </c>
      <c r="C655" s="7">
        <v>50825</v>
      </c>
    </row>
    <row r="656" ht="17.25" customHeight="1" spans="1:3">
      <c r="A656" s="6">
        <v>20820</v>
      </c>
      <c r="B656" s="8" t="s">
        <v>459</v>
      </c>
      <c r="C656" s="7">
        <f>SUM(C657:C658)</f>
        <v>5359</v>
      </c>
    </row>
    <row r="657" ht="17.25" customHeight="1" spans="1:3">
      <c r="A657" s="6">
        <v>2082001</v>
      </c>
      <c r="B657" s="6" t="s">
        <v>460</v>
      </c>
      <c r="C657" s="7">
        <v>4302</v>
      </c>
    </row>
    <row r="658" ht="17.25" customHeight="1" spans="1:3">
      <c r="A658" s="6">
        <v>2082002</v>
      </c>
      <c r="B658" s="6" t="s">
        <v>461</v>
      </c>
      <c r="C658" s="7">
        <v>1057</v>
      </c>
    </row>
    <row r="659" ht="17.25" customHeight="1" spans="1:3">
      <c r="A659" s="6">
        <v>20821</v>
      </c>
      <c r="B659" s="8" t="s">
        <v>462</v>
      </c>
      <c r="C659" s="7">
        <f>SUM(C660:C661)</f>
        <v>34577</v>
      </c>
    </row>
    <row r="660" ht="17.25" customHeight="1" spans="1:3">
      <c r="A660" s="6">
        <v>2082101</v>
      </c>
      <c r="B660" s="6" t="s">
        <v>463</v>
      </c>
      <c r="C660" s="7">
        <v>8554</v>
      </c>
    </row>
    <row r="661" ht="17.25" customHeight="1" spans="1:3">
      <c r="A661" s="6">
        <v>2082102</v>
      </c>
      <c r="B661" s="6" t="s">
        <v>464</v>
      </c>
      <c r="C661" s="7">
        <v>26023</v>
      </c>
    </row>
    <row r="662" ht="17.25" customHeight="1" spans="1:3">
      <c r="A662" s="6">
        <v>20824</v>
      </c>
      <c r="B662" s="8" t="s">
        <v>465</v>
      </c>
      <c r="C662" s="7">
        <f>SUM(C663:C664)</f>
        <v>0</v>
      </c>
    </row>
    <row r="663" ht="17.25" customHeight="1" spans="1:3">
      <c r="A663" s="6">
        <v>2082401</v>
      </c>
      <c r="B663" s="6" t="s">
        <v>466</v>
      </c>
      <c r="C663" s="7"/>
    </row>
    <row r="664" ht="17.25" customHeight="1" spans="1:3">
      <c r="A664" s="6">
        <v>2082402</v>
      </c>
      <c r="B664" s="6" t="s">
        <v>467</v>
      </c>
      <c r="C664" s="7"/>
    </row>
    <row r="665" ht="17.25" customHeight="1" spans="1:3">
      <c r="A665" s="6">
        <v>20825</v>
      </c>
      <c r="B665" s="8" t="s">
        <v>468</v>
      </c>
      <c r="C665" s="7">
        <f>SUM(C666:C667)</f>
        <v>8220</v>
      </c>
    </row>
    <row r="666" ht="17.25" customHeight="1" spans="1:3">
      <c r="A666" s="6">
        <v>2082501</v>
      </c>
      <c r="B666" s="6" t="s">
        <v>469</v>
      </c>
      <c r="C666" s="7">
        <v>396</v>
      </c>
    </row>
    <row r="667" ht="17.25" customHeight="1" spans="1:3">
      <c r="A667" s="6">
        <v>2082502</v>
      </c>
      <c r="B667" s="6" t="s">
        <v>470</v>
      </c>
      <c r="C667" s="7">
        <v>7824</v>
      </c>
    </row>
    <row r="668" ht="17.25" customHeight="1" spans="1:3">
      <c r="A668" s="6">
        <v>20826</v>
      </c>
      <c r="B668" s="8" t="s">
        <v>471</v>
      </c>
      <c r="C668" s="7">
        <f>SUM(C669:C671)</f>
        <v>167681</v>
      </c>
    </row>
    <row r="669" ht="17.25" customHeight="1" spans="1:3">
      <c r="A669" s="6">
        <v>2082601</v>
      </c>
      <c r="B669" s="6" t="s">
        <v>472</v>
      </c>
      <c r="C669" s="7">
        <v>300</v>
      </c>
    </row>
    <row r="670" ht="17.25" customHeight="1" spans="1:3">
      <c r="A670" s="6">
        <v>2082602</v>
      </c>
      <c r="B670" s="6" t="s">
        <v>473</v>
      </c>
      <c r="C670" s="7">
        <v>167381</v>
      </c>
    </row>
    <row r="671" ht="17.25" customHeight="1" spans="1:3">
      <c r="A671" s="6">
        <v>2082699</v>
      </c>
      <c r="B671" s="6" t="s">
        <v>474</v>
      </c>
      <c r="C671" s="7"/>
    </row>
    <row r="672" ht="17.25" customHeight="1" spans="1:3">
      <c r="A672" s="6">
        <v>20827</v>
      </c>
      <c r="B672" s="8" t="s">
        <v>475</v>
      </c>
      <c r="C672" s="7">
        <f>SUM(C673:C675)</f>
        <v>2596</v>
      </c>
    </row>
    <row r="673" ht="17.25" customHeight="1" spans="1:3">
      <c r="A673" s="6">
        <v>2082701</v>
      </c>
      <c r="B673" s="6" t="s">
        <v>476</v>
      </c>
      <c r="C673" s="7"/>
    </row>
    <row r="674" ht="17.25" customHeight="1" spans="1:3">
      <c r="A674" s="6">
        <v>2082702</v>
      </c>
      <c r="B674" s="6" t="s">
        <v>477</v>
      </c>
      <c r="C674" s="7">
        <v>396</v>
      </c>
    </row>
    <row r="675" ht="17.25" customHeight="1" spans="1:3">
      <c r="A675" s="6">
        <v>2082799</v>
      </c>
      <c r="B675" s="6" t="s">
        <v>478</v>
      </c>
      <c r="C675" s="7">
        <v>2200</v>
      </c>
    </row>
    <row r="676" ht="17.25" customHeight="1" spans="1:3">
      <c r="A676" s="6">
        <v>20828</v>
      </c>
      <c r="B676" s="8" t="s">
        <v>479</v>
      </c>
      <c r="C676" s="7">
        <f>SUM(C677:C684)</f>
        <v>11664</v>
      </c>
    </row>
    <row r="677" ht="17.25" customHeight="1" spans="1:3">
      <c r="A677" s="6">
        <v>2082801</v>
      </c>
      <c r="B677" s="6" t="s">
        <v>7</v>
      </c>
      <c r="C677" s="7">
        <v>4375</v>
      </c>
    </row>
    <row r="678" ht="17.25" customHeight="1" spans="1:3">
      <c r="A678" s="6">
        <v>2082802</v>
      </c>
      <c r="B678" s="6" t="s">
        <v>8</v>
      </c>
      <c r="C678" s="7">
        <v>1308</v>
      </c>
    </row>
    <row r="679" ht="17.25" customHeight="1" spans="1:3">
      <c r="A679" s="6">
        <v>2082803</v>
      </c>
      <c r="B679" s="6" t="s">
        <v>9</v>
      </c>
      <c r="C679" s="7"/>
    </row>
    <row r="680" ht="17.25" customHeight="1" spans="1:3">
      <c r="A680" s="6">
        <v>2082804</v>
      </c>
      <c r="B680" s="6" t="s">
        <v>480</v>
      </c>
      <c r="C680" s="7">
        <v>109</v>
      </c>
    </row>
    <row r="681" ht="17.25" customHeight="1" spans="1:3">
      <c r="A681" s="6">
        <v>2082805</v>
      </c>
      <c r="B681" s="6" t="s">
        <v>481</v>
      </c>
      <c r="C681" s="7">
        <v>504</v>
      </c>
    </row>
    <row r="682" ht="17.25" customHeight="1" spans="1:3">
      <c r="A682" s="6">
        <v>2082806</v>
      </c>
      <c r="B682" s="6" t="s">
        <v>47</v>
      </c>
      <c r="C682" s="7"/>
    </row>
    <row r="683" ht="17.25" customHeight="1" spans="1:3">
      <c r="A683" s="6">
        <v>2082850</v>
      </c>
      <c r="B683" s="6" t="s">
        <v>16</v>
      </c>
      <c r="C683" s="7">
        <v>36</v>
      </c>
    </row>
    <row r="684" ht="17.25" customHeight="1" spans="1:3">
      <c r="A684" s="6">
        <v>2082899</v>
      </c>
      <c r="B684" s="6" t="s">
        <v>482</v>
      </c>
      <c r="C684" s="7">
        <v>5332</v>
      </c>
    </row>
    <row r="685" ht="17.25" customHeight="1" spans="1:3">
      <c r="A685" s="6">
        <v>20830</v>
      </c>
      <c r="B685" s="8" t="s">
        <v>483</v>
      </c>
      <c r="C685" s="7">
        <f>SUM(C686:C687)</f>
        <v>2379</v>
      </c>
    </row>
    <row r="686" ht="17.25" customHeight="1" spans="1:3">
      <c r="A686" s="6">
        <v>2083001</v>
      </c>
      <c r="B686" s="6" t="s">
        <v>484</v>
      </c>
      <c r="C686" s="7">
        <v>969</v>
      </c>
    </row>
    <row r="687" ht="17.25" customHeight="1" spans="1:3">
      <c r="A687" s="6">
        <v>2083099</v>
      </c>
      <c r="B687" s="6" t="s">
        <v>485</v>
      </c>
      <c r="C687" s="7">
        <v>1410</v>
      </c>
    </row>
    <row r="688" ht="17.25" customHeight="1" spans="1:3">
      <c r="A688" s="6">
        <v>20899</v>
      </c>
      <c r="B688" s="8" t="s">
        <v>486</v>
      </c>
      <c r="C688" s="7">
        <f>C689</f>
        <v>34125</v>
      </c>
    </row>
    <row r="689" ht="17.25" customHeight="1" spans="1:3">
      <c r="A689" s="6">
        <v>2089999</v>
      </c>
      <c r="B689" s="6" t="s">
        <v>487</v>
      </c>
      <c r="C689" s="7">
        <v>34125</v>
      </c>
    </row>
    <row r="690" ht="17.25" customHeight="1" spans="1:3">
      <c r="A690" s="6">
        <v>210</v>
      </c>
      <c r="B690" s="8" t="s">
        <v>488</v>
      </c>
      <c r="C690" s="7">
        <f>SUM(C691,C696,C711,C715,C727,C731,C736,C740,C744,C747,C756,C758,C764,C769)</f>
        <v>785571</v>
      </c>
    </row>
    <row r="691" ht="17.25" customHeight="1" spans="1:3">
      <c r="A691" s="6">
        <v>21001</v>
      </c>
      <c r="B691" s="8" t="s">
        <v>489</v>
      </c>
      <c r="C691" s="7">
        <f>SUM(C692:C695)</f>
        <v>39861</v>
      </c>
    </row>
    <row r="692" ht="17.25" customHeight="1" spans="1:3">
      <c r="A692" s="6">
        <v>2100101</v>
      </c>
      <c r="B692" s="6" t="s">
        <v>7</v>
      </c>
      <c r="C692" s="7">
        <v>33678</v>
      </c>
    </row>
    <row r="693" ht="17.25" customHeight="1" spans="1:3">
      <c r="A693" s="6">
        <v>2100102</v>
      </c>
      <c r="B693" s="6" t="s">
        <v>8</v>
      </c>
      <c r="C693" s="7">
        <v>3125</v>
      </c>
    </row>
    <row r="694" ht="17.25" customHeight="1" spans="1:3">
      <c r="A694" s="6">
        <v>2100103</v>
      </c>
      <c r="B694" s="6" t="s">
        <v>9</v>
      </c>
      <c r="C694" s="7"/>
    </row>
    <row r="695" ht="17.25" customHeight="1" spans="1:3">
      <c r="A695" s="6">
        <v>2100199</v>
      </c>
      <c r="B695" s="6" t="s">
        <v>490</v>
      </c>
      <c r="C695" s="7">
        <v>3058</v>
      </c>
    </row>
    <row r="696" ht="17.25" customHeight="1" spans="1:3">
      <c r="A696" s="6">
        <v>21002</v>
      </c>
      <c r="B696" s="8" t="s">
        <v>491</v>
      </c>
      <c r="C696" s="7">
        <f>SUM(C697:C710)</f>
        <v>30841</v>
      </c>
    </row>
    <row r="697" ht="17.25" customHeight="1" spans="1:3">
      <c r="A697" s="6">
        <v>2100201</v>
      </c>
      <c r="B697" s="6" t="s">
        <v>492</v>
      </c>
      <c r="C697" s="7">
        <v>13027</v>
      </c>
    </row>
    <row r="698" ht="17.25" customHeight="1" spans="1:3">
      <c r="A698" s="6">
        <v>2100202</v>
      </c>
      <c r="B698" s="6" t="s">
        <v>493</v>
      </c>
      <c r="C698" s="7">
        <v>4190</v>
      </c>
    </row>
    <row r="699" ht="17.25" customHeight="1" spans="1:3">
      <c r="A699" s="6">
        <v>2100203</v>
      </c>
      <c r="B699" s="6" t="s">
        <v>494</v>
      </c>
      <c r="C699" s="7">
        <v>2485</v>
      </c>
    </row>
    <row r="700" ht="17.25" customHeight="1" spans="1:3">
      <c r="A700" s="6">
        <v>2100204</v>
      </c>
      <c r="B700" s="6" t="s">
        <v>495</v>
      </c>
      <c r="C700" s="7"/>
    </row>
    <row r="701" ht="17.25" customHeight="1" spans="1:3">
      <c r="A701" s="6">
        <v>2100205</v>
      </c>
      <c r="B701" s="6" t="s">
        <v>496</v>
      </c>
      <c r="C701" s="7">
        <v>2326</v>
      </c>
    </row>
    <row r="702" ht="17.25" customHeight="1" spans="1:3">
      <c r="A702" s="6">
        <v>2100206</v>
      </c>
      <c r="B702" s="6" t="s">
        <v>497</v>
      </c>
      <c r="C702" s="7">
        <v>882</v>
      </c>
    </row>
    <row r="703" ht="17.25" customHeight="1" spans="1:3">
      <c r="A703" s="6">
        <v>2100207</v>
      </c>
      <c r="B703" s="6" t="s">
        <v>498</v>
      </c>
      <c r="C703" s="7"/>
    </row>
    <row r="704" ht="17.25" customHeight="1" spans="1:3">
      <c r="A704" s="6">
        <v>2100208</v>
      </c>
      <c r="B704" s="6" t="s">
        <v>499</v>
      </c>
      <c r="C704" s="7">
        <v>820</v>
      </c>
    </row>
    <row r="705" ht="17.25" customHeight="1" spans="1:3">
      <c r="A705" s="6">
        <v>2100209</v>
      </c>
      <c r="B705" s="6" t="s">
        <v>500</v>
      </c>
      <c r="C705" s="7"/>
    </row>
    <row r="706" ht="17.25" customHeight="1" spans="1:3">
      <c r="A706" s="6">
        <v>2100210</v>
      </c>
      <c r="B706" s="6" t="s">
        <v>501</v>
      </c>
      <c r="C706" s="7"/>
    </row>
    <row r="707" ht="17.25" customHeight="1" spans="1:3">
      <c r="A707" s="6">
        <v>2100211</v>
      </c>
      <c r="B707" s="6" t="s">
        <v>502</v>
      </c>
      <c r="C707" s="7"/>
    </row>
    <row r="708" ht="17.25" customHeight="1" spans="1:3">
      <c r="A708" s="6">
        <v>2100212</v>
      </c>
      <c r="B708" s="6" t="s">
        <v>503</v>
      </c>
      <c r="C708" s="7">
        <v>233</v>
      </c>
    </row>
    <row r="709" ht="17.25" customHeight="1" spans="1:3">
      <c r="A709" s="6">
        <v>2100213</v>
      </c>
      <c r="B709" s="6" t="s">
        <v>504</v>
      </c>
      <c r="C709" s="7"/>
    </row>
    <row r="710" ht="17.25" customHeight="1" spans="1:3">
      <c r="A710" s="6">
        <v>2100299</v>
      </c>
      <c r="B710" s="6" t="s">
        <v>505</v>
      </c>
      <c r="C710" s="7">
        <v>6878</v>
      </c>
    </row>
    <row r="711" ht="17.25" customHeight="1" spans="1:3">
      <c r="A711" s="6">
        <v>21003</v>
      </c>
      <c r="B711" s="8" t="s">
        <v>506</v>
      </c>
      <c r="C711" s="7">
        <f>SUM(C712:C714)</f>
        <v>36766</v>
      </c>
    </row>
    <row r="712" ht="17.25" customHeight="1" spans="1:3">
      <c r="A712" s="6">
        <v>2100301</v>
      </c>
      <c r="B712" s="6" t="s">
        <v>507</v>
      </c>
      <c r="C712" s="7">
        <v>1892</v>
      </c>
    </row>
    <row r="713" ht="17.25" customHeight="1" spans="1:3">
      <c r="A713" s="6">
        <v>2100302</v>
      </c>
      <c r="B713" s="6" t="s">
        <v>508</v>
      </c>
      <c r="C713" s="7">
        <v>19886</v>
      </c>
    </row>
    <row r="714" ht="17.25" customHeight="1" spans="1:3">
      <c r="A714" s="6">
        <v>2100399</v>
      </c>
      <c r="B714" s="6" t="s">
        <v>509</v>
      </c>
      <c r="C714" s="7">
        <v>14988</v>
      </c>
    </row>
    <row r="715" ht="17.25" customHeight="1" spans="1:3">
      <c r="A715" s="6">
        <v>21004</v>
      </c>
      <c r="B715" s="8" t="s">
        <v>510</v>
      </c>
      <c r="C715" s="7">
        <f>SUM(C716:C726)</f>
        <v>121542</v>
      </c>
    </row>
    <row r="716" ht="17.25" customHeight="1" spans="1:3">
      <c r="A716" s="6">
        <v>2100401</v>
      </c>
      <c r="B716" s="6" t="s">
        <v>511</v>
      </c>
      <c r="C716" s="7">
        <v>13239</v>
      </c>
    </row>
    <row r="717" ht="17.25" customHeight="1" spans="1:3">
      <c r="A717" s="6">
        <v>2100402</v>
      </c>
      <c r="B717" s="6" t="s">
        <v>512</v>
      </c>
      <c r="C717" s="7">
        <v>1916</v>
      </c>
    </row>
    <row r="718" ht="17.25" customHeight="1" spans="1:3">
      <c r="A718" s="6">
        <v>2100403</v>
      </c>
      <c r="B718" s="6" t="s">
        <v>513</v>
      </c>
      <c r="C718" s="7">
        <v>7768</v>
      </c>
    </row>
    <row r="719" ht="17.25" customHeight="1" spans="1:3">
      <c r="A719" s="6">
        <v>2100404</v>
      </c>
      <c r="B719" s="6" t="s">
        <v>514</v>
      </c>
      <c r="C719" s="7">
        <v>303</v>
      </c>
    </row>
    <row r="720" ht="17.25" customHeight="1" spans="1:3">
      <c r="A720" s="6">
        <v>2100405</v>
      </c>
      <c r="B720" s="6" t="s">
        <v>515</v>
      </c>
      <c r="C720" s="7"/>
    </row>
    <row r="721" ht="17.25" customHeight="1" spans="1:3">
      <c r="A721" s="6">
        <v>2100406</v>
      </c>
      <c r="B721" s="6" t="s">
        <v>516</v>
      </c>
      <c r="C721" s="7">
        <v>3524</v>
      </c>
    </row>
    <row r="722" ht="17.25" customHeight="1" spans="1:3">
      <c r="A722" s="6">
        <v>2100407</v>
      </c>
      <c r="B722" s="6" t="s">
        <v>517</v>
      </c>
      <c r="C722" s="7"/>
    </row>
    <row r="723" ht="17.25" customHeight="1" spans="1:3">
      <c r="A723" s="6">
        <v>2100408</v>
      </c>
      <c r="B723" s="6" t="s">
        <v>518</v>
      </c>
      <c r="C723" s="7">
        <v>65248</v>
      </c>
    </row>
    <row r="724" ht="17.25" customHeight="1" spans="1:3">
      <c r="A724" s="6">
        <v>2100409</v>
      </c>
      <c r="B724" s="6" t="s">
        <v>519</v>
      </c>
      <c r="C724" s="7">
        <v>12593</v>
      </c>
    </row>
    <row r="725" ht="17.25" customHeight="1" spans="1:3">
      <c r="A725" s="6">
        <v>2100410</v>
      </c>
      <c r="B725" s="6" t="s">
        <v>520</v>
      </c>
      <c r="C725" s="7">
        <v>6095</v>
      </c>
    </row>
    <row r="726" ht="17.25" customHeight="1" spans="1:3">
      <c r="A726" s="6">
        <v>2100499</v>
      </c>
      <c r="B726" s="6" t="s">
        <v>521</v>
      </c>
      <c r="C726" s="7">
        <v>10856</v>
      </c>
    </row>
    <row r="727" ht="17.25" customHeight="1" spans="1:3">
      <c r="A727" s="6">
        <v>21007</v>
      </c>
      <c r="B727" s="8" t="s">
        <v>522</v>
      </c>
      <c r="C727" s="7">
        <f>SUM(C728:C730)</f>
        <v>33978</v>
      </c>
    </row>
    <row r="728" ht="17.25" customHeight="1" spans="1:3">
      <c r="A728" s="6">
        <v>2100716</v>
      </c>
      <c r="B728" s="6" t="s">
        <v>523</v>
      </c>
      <c r="C728" s="7">
        <v>213</v>
      </c>
    </row>
    <row r="729" ht="17.25" customHeight="1" spans="1:3">
      <c r="A729" s="6">
        <v>2100717</v>
      </c>
      <c r="B729" s="6" t="s">
        <v>524</v>
      </c>
      <c r="C729" s="7">
        <v>24196</v>
      </c>
    </row>
    <row r="730" ht="17.25" customHeight="1" spans="1:3">
      <c r="A730" s="6">
        <v>2100799</v>
      </c>
      <c r="B730" s="6" t="s">
        <v>525</v>
      </c>
      <c r="C730" s="7">
        <v>9569</v>
      </c>
    </row>
    <row r="731" ht="17.25" customHeight="1" spans="1:3">
      <c r="A731" s="6">
        <v>21011</v>
      </c>
      <c r="B731" s="8" t="s">
        <v>526</v>
      </c>
      <c r="C731" s="7">
        <f>SUM(C732:C735)</f>
        <v>67600</v>
      </c>
    </row>
    <row r="732" ht="17.25" customHeight="1" spans="1:3">
      <c r="A732" s="6">
        <v>2101101</v>
      </c>
      <c r="B732" s="6" t="s">
        <v>527</v>
      </c>
      <c r="C732" s="7">
        <v>36442</v>
      </c>
    </row>
    <row r="733" ht="17.25" customHeight="1" spans="1:3">
      <c r="A733" s="6">
        <v>2101102</v>
      </c>
      <c r="B733" s="6" t="s">
        <v>528</v>
      </c>
      <c r="C733" s="7">
        <v>16279</v>
      </c>
    </row>
    <row r="734" ht="17.25" customHeight="1" spans="1:3">
      <c r="A734" s="6">
        <v>2101103</v>
      </c>
      <c r="B734" s="6" t="s">
        <v>529</v>
      </c>
      <c r="C734" s="7">
        <v>2668</v>
      </c>
    </row>
    <row r="735" ht="17.25" customHeight="1" spans="1:3">
      <c r="A735" s="6">
        <v>2101199</v>
      </c>
      <c r="B735" s="6" t="s">
        <v>530</v>
      </c>
      <c r="C735" s="7">
        <v>12211</v>
      </c>
    </row>
    <row r="736" ht="17.25" customHeight="1" spans="1:3">
      <c r="A736" s="6">
        <v>21012</v>
      </c>
      <c r="B736" s="8" t="s">
        <v>531</v>
      </c>
      <c r="C736" s="7">
        <f>SUM(C737:C739)</f>
        <v>413232</v>
      </c>
    </row>
    <row r="737" ht="17.25" customHeight="1" spans="1:3">
      <c r="A737" s="6">
        <v>2101201</v>
      </c>
      <c r="B737" s="6" t="s">
        <v>532</v>
      </c>
      <c r="C737" s="7">
        <v>9</v>
      </c>
    </row>
    <row r="738" ht="17.25" customHeight="1" spans="1:3">
      <c r="A738" s="6">
        <v>2101202</v>
      </c>
      <c r="B738" s="6" t="s">
        <v>533</v>
      </c>
      <c r="C738" s="7">
        <v>412721</v>
      </c>
    </row>
    <row r="739" ht="17.25" customHeight="1" spans="1:3">
      <c r="A739" s="6">
        <v>2101299</v>
      </c>
      <c r="B739" s="6" t="s">
        <v>534</v>
      </c>
      <c r="C739" s="7">
        <v>502</v>
      </c>
    </row>
    <row r="740" ht="17.25" customHeight="1" spans="1:3">
      <c r="A740" s="6">
        <v>21013</v>
      </c>
      <c r="B740" s="8" t="s">
        <v>535</v>
      </c>
      <c r="C740" s="7">
        <f>SUM(C741:C743)</f>
        <v>23021</v>
      </c>
    </row>
    <row r="741" ht="17.25" customHeight="1" spans="1:3">
      <c r="A741" s="6">
        <v>2101301</v>
      </c>
      <c r="B741" s="6" t="s">
        <v>536</v>
      </c>
      <c r="C741" s="7">
        <v>18485</v>
      </c>
    </row>
    <row r="742" ht="17.25" customHeight="1" spans="1:3">
      <c r="A742" s="6">
        <v>2101302</v>
      </c>
      <c r="B742" s="6" t="s">
        <v>537</v>
      </c>
      <c r="C742" s="7">
        <v>64</v>
      </c>
    </row>
    <row r="743" ht="17.25" customHeight="1" spans="1:3">
      <c r="A743" s="6">
        <v>2101399</v>
      </c>
      <c r="B743" s="6" t="s">
        <v>538</v>
      </c>
      <c r="C743" s="7">
        <v>4472</v>
      </c>
    </row>
    <row r="744" ht="17.25" customHeight="1" spans="1:3">
      <c r="A744" s="6">
        <v>21014</v>
      </c>
      <c r="B744" s="8" t="s">
        <v>539</v>
      </c>
      <c r="C744" s="7">
        <f>SUM(C745:C746)</f>
        <v>2430</v>
      </c>
    </row>
    <row r="745" ht="17.25" customHeight="1" spans="1:3">
      <c r="A745" s="6">
        <v>2101401</v>
      </c>
      <c r="B745" s="6" t="s">
        <v>540</v>
      </c>
      <c r="C745" s="7">
        <v>2430</v>
      </c>
    </row>
    <row r="746" ht="17.25" customHeight="1" spans="1:3">
      <c r="A746" s="6">
        <v>2101499</v>
      </c>
      <c r="B746" s="6" t="s">
        <v>541</v>
      </c>
      <c r="C746" s="7"/>
    </row>
    <row r="747" ht="17.25" customHeight="1" spans="1:3">
      <c r="A747" s="6">
        <v>21015</v>
      </c>
      <c r="B747" s="8" t="s">
        <v>542</v>
      </c>
      <c r="C747" s="7">
        <f>SUM(C748:C755)</f>
        <v>11016</v>
      </c>
    </row>
    <row r="748" ht="17.25" customHeight="1" spans="1:3">
      <c r="A748" s="6">
        <v>2101501</v>
      </c>
      <c r="B748" s="6" t="s">
        <v>7</v>
      </c>
      <c r="C748" s="7">
        <v>5276</v>
      </c>
    </row>
    <row r="749" ht="17.25" customHeight="1" spans="1:3">
      <c r="A749" s="6">
        <v>2101502</v>
      </c>
      <c r="B749" s="6" t="s">
        <v>8</v>
      </c>
      <c r="C749" s="7">
        <v>1177</v>
      </c>
    </row>
    <row r="750" ht="17.25" customHeight="1" spans="1:3">
      <c r="A750" s="6">
        <v>2101503</v>
      </c>
      <c r="B750" s="6" t="s">
        <v>9</v>
      </c>
      <c r="C750" s="7"/>
    </row>
    <row r="751" ht="17.25" customHeight="1" spans="1:3">
      <c r="A751" s="6">
        <v>2101504</v>
      </c>
      <c r="B751" s="6" t="s">
        <v>47</v>
      </c>
      <c r="C751" s="7"/>
    </row>
    <row r="752" ht="17.25" customHeight="1" spans="1:3">
      <c r="A752" s="6">
        <v>2101505</v>
      </c>
      <c r="B752" s="6" t="s">
        <v>543</v>
      </c>
      <c r="C752" s="7">
        <v>410</v>
      </c>
    </row>
    <row r="753" ht="17.25" customHeight="1" spans="1:3">
      <c r="A753" s="6">
        <v>2101506</v>
      </c>
      <c r="B753" s="6" t="s">
        <v>544</v>
      </c>
      <c r="C753" s="7">
        <v>603</v>
      </c>
    </row>
    <row r="754" ht="17.25" customHeight="1" spans="1:3">
      <c r="A754" s="6">
        <v>2101550</v>
      </c>
      <c r="B754" s="6" t="s">
        <v>16</v>
      </c>
      <c r="C754" s="7">
        <v>836</v>
      </c>
    </row>
    <row r="755" ht="17.25" customHeight="1" spans="1:3">
      <c r="A755" s="6">
        <v>2101599</v>
      </c>
      <c r="B755" s="6" t="s">
        <v>545</v>
      </c>
      <c r="C755" s="7">
        <v>2714</v>
      </c>
    </row>
    <row r="756" ht="17.25" customHeight="1" spans="1:3">
      <c r="A756" s="6">
        <v>21016</v>
      </c>
      <c r="B756" s="8" t="s">
        <v>546</v>
      </c>
      <c r="C756" s="7">
        <f>C757</f>
        <v>136</v>
      </c>
    </row>
    <row r="757" ht="17.25" customHeight="1" spans="1:3">
      <c r="A757" s="6">
        <v>2101601</v>
      </c>
      <c r="B757" s="6" t="s">
        <v>547</v>
      </c>
      <c r="C757" s="7">
        <v>136</v>
      </c>
    </row>
    <row r="758" ht="17.25" customHeight="1" spans="1:3">
      <c r="A758" s="6">
        <v>21017</v>
      </c>
      <c r="B758" s="8" t="s">
        <v>548</v>
      </c>
      <c r="C758" s="7">
        <f>SUM(C759:C763)</f>
        <v>1505</v>
      </c>
    </row>
    <row r="759" ht="17.25" customHeight="1" spans="1:3">
      <c r="A759" s="6">
        <v>2101701</v>
      </c>
      <c r="B759" s="6" t="s">
        <v>7</v>
      </c>
      <c r="C759" s="7">
        <v>12</v>
      </c>
    </row>
    <row r="760" ht="17.25" customHeight="1" spans="1:3">
      <c r="A760" s="6">
        <v>2101702</v>
      </c>
      <c r="B760" s="6" t="s">
        <v>8</v>
      </c>
      <c r="C760" s="7"/>
    </row>
    <row r="761" ht="17.25" customHeight="1" spans="1:3">
      <c r="A761" s="6">
        <v>2101703</v>
      </c>
      <c r="B761" s="6" t="s">
        <v>9</v>
      </c>
      <c r="C761" s="7"/>
    </row>
    <row r="762" ht="17.25" customHeight="1" spans="1:3">
      <c r="A762" s="6">
        <v>2101704</v>
      </c>
      <c r="B762" s="6" t="s">
        <v>549</v>
      </c>
      <c r="C762" s="7">
        <v>1448</v>
      </c>
    </row>
    <row r="763" ht="17.25" customHeight="1" spans="1:3">
      <c r="A763" s="6">
        <v>2101799</v>
      </c>
      <c r="B763" s="6" t="s">
        <v>550</v>
      </c>
      <c r="C763" s="7">
        <v>45</v>
      </c>
    </row>
    <row r="764" ht="17.25" customHeight="1" spans="1:3">
      <c r="A764" s="6">
        <v>21018</v>
      </c>
      <c r="B764" s="8" t="s">
        <v>551</v>
      </c>
      <c r="C764" s="7">
        <f>SUM(C765:C768)</f>
        <v>0</v>
      </c>
    </row>
    <row r="765" ht="17.25" customHeight="1" spans="1:3">
      <c r="A765" s="6">
        <v>2101801</v>
      </c>
      <c r="B765" s="6" t="s">
        <v>7</v>
      </c>
      <c r="C765" s="7"/>
    </row>
    <row r="766" ht="17.25" customHeight="1" spans="1:3">
      <c r="A766" s="6">
        <v>2101802</v>
      </c>
      <c r="B766" s="6" t="s">
        <v>8</v>
      </c>
      <c r="C766" s="7"/>
    </row>
    <row r="767" ht="17.25" customHeight="1" spans="1:3">
      <c r="A767" s="6">
        <v>2101803</v>
      </c>
      <c r="B767" s="6" t="s">
        <v>9</v>
      </c>
      <c r="C767" s="7"/>
    </row>
    <row r="768" ht="17.25" customHeight="1" spans="1:3">
      <c r="A768" s="6">
        <v>2101899</v>
      </c>
      <c r="B768" s="6" t="s">
        <v>552</v>
      </c>
      <c r="C768" s="7"/>
    </row>
    <row r="769" ht="17.25" customHeight="1" spans="1:3">
      <c r="A769" s="6">
        <v>21099</v>
      </c>
      <c r="B769" s="8" t="s">
        <v>553</v>
      </c>
      <c r="C769" s="7">
        <f>C770</f>
        <v>3643</v>
      </c>
    </row>
    <row r="770" ht="17.25" customHeight="1" spans="1:3">
      <c r="A770" s="6">
        <v>2109999</v>
      </c>
      <c r="B770" s="6" t="s">
        <v>554</v>
      </c>
      <c r="C770" s="7">
        <v>3643</v>
      </c>
    </row>
    <row r="771" ht="17.25" customHeight="1" spans="1:3">
      <c r="A771" s="6">
        <v>211</v>
      </c>
      <c r="B771" s="8" t="s">
        <v>555</v>
      </c>
      <c r="C771" s="7">
        <f>SUM(C772,C782,C786,C795,C802,C809,C812,C815,C817,C819,C825,C827,C829,C840)</f>
        <v>78879</v>
      </c>
    </row>
    <row r="772" ht="17.25" customHeight="1" spans="1:3">
      <c r="A772" s="6">
        <v>21101</v>
      </c>
      <c r="B772" s="8" t="s">
        <v>556</v>
      </c>
      <c r="C772" s="7">
        <f>SUM(C773:C781)</f>
        <v>17078</v>
      </c>
    </row>
    <row r="773" ht="17.25" customHeight="1" spans="1:3">
      <c r="A773" s="6">
        <v>2110101</v>
      </c>
      <c r="B773" s="6" t="s">
        <v>7</v>
      </c>
      <c r="C773" s="7">
        <v>12621</v>
      </c>
    </row>
    <row r="774" ht="17.25" customHeight="1" spans="1:3">
      <c r="A774" s="6">
        <v>2110102</v>
      </c>
      <c r="B774" s="6" t="s">
        <v>8</v>
      </c>
      <c r="C774" s="7">
        <v>3030</v>
      </c>
    </row>
    <row r="775" ht="17.25" customHeight="1" spans="1:3">
      <c r="A775" s="6">
        <v>2110103</v>
      </c>
      <c r="B775" s="6" t="s">
        <v>9</v>
      </c>
      <c r="C775" s="7"/>
    </row>
    <row r="776" ht="17.25" customHeight="1" spans="1:3">
      <c r="A776" s="6">
        <v>2110104</v>
      </c>
      <c r="B776" s="6" t="s">
        <v>557</v>
      </c>
      <c r="C776" s="7">
        <v>3</v>
      </c>
    </row>
    <row r="777" ht="17.25" customHeight="1" spans="1:3">
      <c r="A777" s="6">
        <v>2110105</v>
      </c>
      <c r="B777" s="6" t="s">
        <v>558</v>
      </c>
      <c r="C777" s="7">
        <v>8</v>
      </c>
    </row>
    <row r="778" ht="17.25" customHeight="1" spans="1:3">
      <c r="A778" s="6">
        <v>2110106</v>
      </c>
      <c r="B778" s="6" t="s">
        <v>559</v>
      </c>
      <c r="C778" s="7"/>
    </row>
    <row r="779" ht="17.25" customHeight="1" spans="1:3">
      <c r="A779" s="6">
        <v>2110107</v>
      </c>
      <c r="B779" s="6" t="s">
        <v>560</v>
      </c>
      <c r="C779" s="7"/>
    </row>
    <row r="780" ht="17.25" customHeight="1" spans="1:3">
      <c r="A780" s="6">
        <v>2110108</v>
      </c>
      <c r="B780" s="6" t="s">
        <v>561</v>
      </c>
      <c r="C780" s="7"/>
    </row>
    <row r="781" ht="17.25" customHeight="1" spans="1:3">
      <c r="A781" s="6">
        <v>2110199</v>
      </c>
      <c r="B781" s="6" t="s">
        <v>562</v>
      </c>
      <c r="C781" s="7">
        <v>1416</v>
      </c>
    </row>
    <row r="782" ht="17.25" customHeight="1" spans="1:3">
      <c r="A782" s="6">
        <v>21102</v>
      </c>
      <c r="B782" s="8" t="s">
        <v>563</v>
      </c>
      <c r="C782" s="7">
        <f>SUM(C783:C785)</f>
        <v>175</v>
      </c>
    </row>
    <row r="783" ht="17.25" customHeight="1" spans="1:3">
      <c r="A783" s="6">
        <v>2110203</v>
      </c>
      <c r="B783" s="6" t="s">
        <v>564</v>
      </c>
      <c r="C783" s="7">
        <v>89</v>
      </c>
    </row>
    <row r="784" ht="17.25" customHeight="1" spans="1:3">
      <c r="A784" s="6">
        <v>2110204</v>
      </c>
      <c r="B784" s="6" t="s">
        <v>565</v>
      </c>
      <c r="C784" s="7"/>
    </row>
    <row r="785" ht="17.25" customHeight="1" spans="1:3">
      <c r="A785" s="6">
        <v>2110299</v>
      </c>
      <c r="B785" s="6" t="s">
        <v>566</v>
      </c>
      <c r="C785" s="7">
        <v>86</v>
      </c>
    </row>
    <row r="786" ht="17.25" customHeight="1" spans="1:3">
      <c r="A786" s="6">
        <v>21103</v>
      </c>
      <c r="B786" s="8" t="s">
        <v>567</v>
      </c>
      <c r="C786" s="7">
        <f>SUM(C787:C794)</f>
        <v>40105</v>
      </c>
    </row>
    <row r="787" ht="17.25" customHeight="1" spans="1:3">
      <c r="A787" s="6">
        <v>2110301</v>
      </c>
      <c r="B787" s="6" t="s">
        <v>568</v>
      </c>
      <c r="C787" s="7">
        <v>1865</v>
      </c>
    </row>
    <row r="788" ht="17.25" customHeight="1" spans="1:3">
      <c r="A788" s="6">
        <v>2110302</v>
      </c>
      <c r="B788" s="6" t="s">
        <v>569</v>
      </c>
      <c r="C788" s="7">
        <v>26780</v>
      </c>
    </row>
    <row r="789" ht="17.25" customHeight="1" spans="1:3">
      <c r="A789" s="6">
        <v>2110303</v>
      </c>
      <c r="B789" s="6" t="s">
        <v>570</v>
      </c>
      <c r="C789" s="7"/>
    </row>
    <row r="790" ht="17.25" customHeight="1" spans="1:3">
      <c r="A790" s="6">
        <v>2110304</v>
      </c>
      <c r="B790" s="6" t="s">
        <v>571</v>
      </c>
      <c r="C790" s="7">
        <v>240</v>
      </c>
    </row>
    <row r="791" ht="17.25" customHeight="1" spans="1:3">
      <c r="A791" s="6">
        <v>2110305</v>
      </c>
      <c r="B791" s="6" t="s">
        <v>572</v>
      </c>
      <c r="C791" s="7"/>
    </row>
    <row r="792" ht="17.25" customHeight="1" spans="1:3">
      <c r="A792" s="6">
        <v>2110306</v>
      </c>
      <c r="B792" s="6" t="s">
        <v>573</v>
      </c>
      <c r="C792" s="7"/>
    </row>
    <row r="793" ht="17.25" customHeight="1" spans="1:3">
      <c r="A793" s="6">
        <v>2110307</v>
      </c>
      <c r="B793" s="6" t="s">
        <v>574</v>
      </c>
      <c r="C793" s="7">
        <v>3318</v>
      </c>
    </row>
    <row r="794" ht="17.25" customHeight="1" spans="1:3">
      <c r="A794" s="6">
        <v>2110399</v>
      </c>
      <c r="B794" s="6" t="s">
        <v>575</v>
      </c>
      <c r="C794" s="7">
        <v>7902</v>
      </c>
    </row>
    <row r="795" ht="17.25" customHeight="1" spans="1:3">
      <c r="A795" s="6">
        <v>21104</v>
      </c>
      <c r="B795" s="8" t="s">
        <v>576</v>
      </c>
      <c r="C795" s="7">
        <f>SUM(C796:C801)</f>
        <v>6642</v>
      </c>
    </row>
    <row r="796" ht="17.25" customHeight="1" spans="1:3">
      <c r="A796" s="6">
        <v>2110401</v>
      </c>
      <c r="B796" s="6" t="s">
        <v>577</v>
      </c>
      <c r="C796" s="7">
        <v>575</v>
      </c>
    </row>
    <row r="797" ht="17.25" customHeight="1" spans="1:3">
      <c r="A797" s="6">
        <v>2110402</v>
      </c>
      <c r="B797" s="6" t="s">
        <v>578</v>
      </c>
      <c r="C797" s="7">
        <v>2732</v>
      </c>
    </row>
    <row r="798" ht="17.25" customHeight="1" spans="1:3">
      <c r="A798" s="6">
        <v>2110404</v>
      </c>
      <c r="B798" s="6" t="s">
        <v>579</v>
      </c>
      <c r="C798" s="7"/>
    </row>
    <row r="799" ht="17.25" customHeight="1" spans="1:3">
      <c r="A799" s="6">
        <v>2110405</v>
      </c>
      <c r="B799" s="6" t="s">
        <v>580</v>
      </c>
      <c r="C799" s="7"/>
    </row>
    <row r="800" ht="17.25" customHeight="1" spans="1:3">
      <c r="A800" s="6">
        <v>2110406</v>
      </c>
      <c r="B800" s="6" t="s">
        <v>581</v>
      </c>
      <c r="C800" s="7">
        <v>434</v>
      </c>
    </row>
    <row r="801" ht="17.25" customHeight="1" spans="1:3">
      <c r="A801" s="6">
        <v>2110499</v>
      </c>
      <c r="B801" s="6" t="s">
        <v>582</v>
      </c>
      <c r="C801" s="7">
        <v>2901</v>
      </c>
    </row>
    <row r="802" ht="17.25" customHeight="1" spans="1:3">
      <c r="A802" s="6">
        <v>21105</v>
      </c>
      <c r="B802" s="8" t="s">
        <v>583</v>
      </c>
      <c r="C802" s="7">
        <f>SUM(C803:C808)</f>
        <v>659</v>
      </c>
    </row>
    <row r="803" ht="17.25" customHeight="1" spans="1:3">
      <c r="A803" s="6">
        <v>2110501</v>
      </c>
      <c r="B803" s="6" t="s">
        <v>584</v>
      </c>
      <c r="C803" s="7">
        <v>326</v>
      </c>
    </row>
    <row r="804" ht="17.25" customHeight="1" spans="1:3">
      <c r="A804" s="6">
        <v>2110502</v>
      </c>
      <c r="B804" s="6" t="s">
        <v>585</v>
      </c>
      <c r="C804" s="7"/>
    </row>
    <row r="805" ht="17.25" customHeight="1" spans="1:3">
      <c r="A805" s="6">
        <v>2110503</v>
      </c>
      <c r="B805" s="6" t="s">
        <v>586</v>
      </c>
      <c r="C805" s="7"/>
    </row>
    <row r="806" ht="17.25" customHeight="1" spans="1:3">
      <c r="A806" s="6">
        <v>2110506</v>
      </c>
      <c r="B806" s="6" t="s">
        <v>587</v>
      </c>
      <c r="C806" s="7"/>
    </row>
    <row r="807" ht="17.25" customHeight="1" spans="1:3">
      <c r="A807" s="6">
        <v>2110507</v>
      </c>
      <c r="B807" s="6" t="s">
        <v>588</v>
      </c>
      <c r="C807" s="7">
        <v>223</v>
      </c>
    </row>
    <row r="808" ht="17.25" customHeight="1" spans="1:3">
      <c r="A808" s="6">
        <v>2110599</v>
      </c>
      <c r="B808" s="6" t="s">
        <v>589</v>
      </c>
      <c r="C808" s="7">
        <v>110</v>
      </c>
    </row>
    <row r="809" ht="17.25" customHeight="1" spans="1:3">
      <c r="A809" s="6">
        <v>21107</v>
      </c>
      <c r="B809" s="8" t="s">
        <v>590</v>
      </c>
      <c r="C809" s="7">
        <f>SUM(C810:C811)</f>
        <v>0</v>
      </c>
    </row>
    <row r="810" ht="17.25" customHeight="1" spans="1:3">
      <c r="A810" s="6">
        <v>2110704</v>
      </c>
      <c r="B810" s="6" t="s">
        <v>591</v>
      </c>
      <c r="C810" s="7"/>
    </row>
    <row r="811" ht="17.25" customHeight="1" spans="1:3">
      <c r="A811" s="6">
        <v>2110799</v>
      </c>
      <c r="B811" s="6" t="s">
        <v>592</v>
      </c>
      <c r="C811" s="7"/>
    </row>
    <row r="812" ht="17.25" customHeight="1" spans="1:3">
      <c r="A812" s="6">
        <v>21108</v>
      </c>
      <c r="B812" s="8" t="s">
        <v>593</v>
      </c>
      <c r="C812" s="7">
        <f>SUM(C813:C814)</f>
        <v>0</v>
      </c>
    </row>
    <row r="813" ht="17.25" customHeight="1" spans="1:3">
      <c r="A813" s="6">
        <v>2110804</v>
      </c>
      <c r="B813" s="6" t="s">
        <v>594</v>
      </c>
      <c r="C813" s="7"/>
    </row>
    <row r="814" ht="17.25" customHeight="1" spans="1:3">
      <c r="A814" s="6">
        <v>2110899</v>
      </c>
      <c r="B814" s="6" t="s">
        <v>595</v>
      </c>
      <c r="C814" s="7"/>
    </row>
    <row r="815" ht="17.25" customHeight="1" spans="1:3">
      <c r="A815" s="6">
        <v>21109</v>
      </c>
      <c r="B815" s="8" t="s">
        <v>596</v>
      </c>
      <c r="C815" s="7">
        <f>C816</f>
        <v>0</v>
      </c>
    </row>
    <row r="816" ht="17.25" customHeight="1" spans="1:3">
      <c r="A816" s="6">
        <v>2110901</v>
      </c>
      <c r="B816" s="6" t="s">
        <v>597</v>
      </c>
      <c r="C816" s="7"/>
    </row>
    <row r="817" ht="17.25" customHeight="1" spans="1:3">
      <c r="A817" s="6">
        <v>21110</v>
      </c>
      <c r="B817" s="8" t="s">
        <v>598</v>
      </c>
      <c r="C817" s="7">
        <f>C818</f>
        <v>1996</v>
      </c>
    </row>
    <row r="818" ht="17.25" customHeight="1" spans="1:3">
      <c r="A818" s="6">
        <v>2111001</v>
      </c>
      <c r="B818" s="6" t="s">
        <v>599</v>
      </c>
      <c r="C818" s="7">
        <v>1996</v>
      </c>
    </row>
    <row r="819" ht="17.25" customHeight="1" spans="1:3">
      <c r="A819" s="6">
        <v>21111</v>
      </c>
      <c r="B819" s="8" t="s">
        <v>600</v>
      </c>
      <c r="C819" s="7">
        <f>SUM(C820:C824)</f>
        <v>608</v>
      </c>
    </row>
    <row r="820" ht="17.25" customHeight="1" spans="1:3">
      <c r="A820" s="6">
        <v>2111101</v>
      </c>
      <c r="B820" s="6" t="s">
        <v>601</v>
      </c>
      <c r="C820" s="7">
        <v>563</v>
      </c>
    </row>
    <row r="821" ht="17.25" customHeight="1" spans="1:3">
      <c r="A821" s="6">
        <v>2111102</v>
      </c>
      <c r="B821" s="6" t="s">
        <v>602</v>
      </c>
      <c r="C821" s="7"/>
    </row>
    <row r="822" ht="17.25" customHeight="1" spans="1:3">
      <c r="A822" s="6">
        <v>2111103</v>
      </c>
      <c r="B822" s="6" t="s">
        <v>603</v>
      </c>
      <c r="C822" s="7"/>
    </row>
    <row r="823" ht="17.25" customHeight="1" spans="1:3">
      <c r="A823" s="6">
        <v>2111104</v>
      </c>
      <c r="B823" s="6" t="s">
        <v>604</v>
      </c>
      <c r="C823" s="7"/>
    </row>
    <row r="824" ht="17.25" customHeight="1" spans="1:3">
      <c r="A824" s="6">
        <v>2111199</v>
      </c>
      <c r="B824" s="6" t="s">
        <v>605</v>
      </c>
      <c r="C824" s="7">
        <v>45</v>
      </c>
    </row>
    <row r="825" ht="17.25" customHeight="1" spans="1:3">
      <c r="A825" s="6">
        <v>21112</v>
      </c>
      <c r="B825" s="8" t="s">
        <v>606</v>
      </c>
      <c r="C825" s="7">
        <f>C826</f>
        <v>11</v>
      </c>
    </row>
    <row r="826" ht="17.25" customHeight="1" spans="1:3">
      <c r="A826" s="6">
        <v>2111201</v>
      </c>
      <c r="B826" s="6" t="s">
        <v>607</v>
      </c>
      <c r="C826" s="7">
        <v>11</v>
      </c>
    </row>
    <row r="827" ht="17.25" customHeight="1" spans="1:3">
      <c r="A827" s="6">
        <v>21113</v>
      </c>
      <c r="B827" s="8" t="s">
        <v>608</v>
      </c>
      <c r="C827" s="7">
        <f>C828</f>
        <v>0</v>
      </c>
    </row>
    <row r="828" ht="17.25" customHeight="1" spans="1:3">
      <c r="A828" s="6">
        <v>2111301</v>
      </c>
      <c r="B828" s="6" t="s">
        <v>609</v>
      </c>
      <c r="C828" s="7"/>
    </row>
    <row r="829" ht="17.25" customHeight="1" spans="1:3">
      <c r="A829" s="6">
        <v>21114</v>
      </c>
      <c r="B829" s="8" t="s">
        <v>610</v>
      </c>
      <c r="C829" s="7">
        <f>SUM(C830:C839)</f>
        <v>432</v>
      </c>
    </row>
    <row r="830" ht="17.25" customHeight="1" spans="1:3">
      <c r="A830" s="6">
        <v>2111401</v>
      </c>
      <c r="B830" s="6" t="s">
        <v>7</v>
      </c>
      <c r="C830" s="7"/>
    </row>
    <row r="831" ht="17.25" customHeight="1" spans="1:3">
      <c r="A831" s="6">
        <v>2111402</v>
      </c>
      <c r="B831" s="6" t="s">
        <v>8</v>
      </c>
      <c r="C831" s="7"/>
    </row>
    <row r="832" ht="17.25" customHeight="1" spans="1:3">
      <c r="A832" s="6">
        <v>2111403</v>
      </c>
      <c r="B832" s="6" t="s">
        <v>9</v>
      </c>
      <c r="C832" s="7"/>
    </row>
    <row r="833" ht="17.25" customHeight="1" spans="1:3">
      <c r="A833" s="6">
        <v>2111406</v>
      </c>
      <c r="B833" s="6" t="s">
        <v>611</v>
      </c>
      <c r="C833" s="7"/>
    </row>
    <row r="834" ht="17.25" customHeight="1" spans="1:3">
      <c r="A834" s="6">
        <v>2111407</v>
      </c>
      <c r="B834" s="6" t="s">
        <v>612</v>
      </c>
      <c r="C834" s="7">
        <v>325</v>
      </c>
    </row>
    <row r="835" ht="17.25" customHeight="1" spans="1:3">
      <c r="A835" s="6">
        <v>2111408</v>
      </c>
      <c r="B835" s="6" t="s">
        <v>613</v>
      </c>
      <c r="C835" s="7"/>
    </row>
    <row r="836" ht="17.25" customHeight="1" spans="1:3">
      <c r="A836" s="6">
        <v>2111411</v>
      </c>
      <c r="B836" s="6" t="s">
        <v>47</v>
      </c>
      <c r="C836" s="7"/>
    </row>
    <row r="837" ht="17.25" customHeight="1" spans="1:3">
      <c r="A837" s="6">
        <v>2111413</v>
      </c>
      <c r="B837" s="6" t="s">
        <v>614</v>
      </c>
      <c r="C837" s="7"/>
    </row>
    <row r="838" ht="17.25" customHeight="1" spans="1:3">
      <c r="A838" s="6">
        <v>2111450</v>
      </c>
      <c r="B838" s="6" t="s">
        <v>16</v>
      </c>
      <c r="C838" s="7">
        <v>99</v>
      </c>
    </row>
    <row r="839" ht="17.25" customHeight="1" spans="1:3">
      <c r="A839" s="6">
        <v>2111499</v>
      </c>
      <c r="B839" s="6" t="s">
        <v>615</v>
      </c>
      <c r="C839" s="7">
        <v>8</v>
      </c>
    </row>
    <row r="840" ht="17.25" customHeight="1" spans="1:3">
      <c r="A840" s="6">
        <v>21199</v>
      </c>
      <c r="B840" s="8" t="s">
        <v>616</v>
      </c>
      <c r="C840" s="7">
        <f>C841</f>
        <v>11173</v>
      </c>
    </row>
    <row r="841" ht="17.25" customHeight="1" spans="1:3">
      <c r="A841" s="6">
        <v>2119999</v>
      </c>
      <c r="B841" s="6" t="s">
        <v>617</v>
      </c>
      <c r="C841" s="7">
        <v>11173</v>
      </c>
    </row>
    <row r="842" ht="17.25" customHeight="1" spans="1:3">
      <c r="A842" s="6">
        <v>212</v>
      </c>
      <c r="B842" s="8" t="s">
        <v>618</v>
      </c>
      <c r="C842" s="7">
        <f>SUM(C843,C854,C856,C859,C861,C863)</f>
        <v>1076822</v>
      </c>
    </row>
    <row r="843" ht="17.25" customHeight="1" spans="1:3">
      <c r="A843" s="6">
        <v>21201</v>
      </c>
      <c r="B843" s="8" t="s">
        <v>619</v>
      </c>
      <c r="C843" s="7">
        <f>SUM(C844:C853)</f>
        <v>246999</v>
      </c>
    </row>
    <row r="844" ht="17.25" customHeight="1" spans="1:3">
      <c r="A844" s="6">
        <v>2120101</v>
      </c>
      <c r="B844" s="6" t="s">
        <v>7</v>
      </c>
      <c r="C844" s="7">
        <v>47299</v>
      </c>
    </row>
    <row r="845" ht="17.25" customHeight="1" spans="1:3">
      <c r="A845" s="6">
        <v>2120102</v>
      </c>
      <c r="B845" s="6" t="s">
        <v>8</v>
      </c>
      <c r="C845" s="7">
        <v>7940</v>
      </c>
    </row>
    <row r="846" ht="17.25" customHeight="1" spans="1:3">
      <c r="A846" s="6">
        <v>2120103</v>
      </c>
      <c r="B846" s="6" t="s">
        <v>9</v>
      </c>
      <c r="C846" s="7"/>
    </row>
    <row r="847" ht="17.25" customHeight="1" spans="1:3">
      <c r="A847" s="6">
        <v>2120104</v>
      </c>
      <c r="B847" s="6" t="s">
        <v>620</v>
      </c>
      <c r="C847" s="7">
        <v>9755</v>
      </c>
    </row>
    <row r="848" ht="17.25" customHeight="1" spans="1:3">
      <c r="A848" s="6">
        <v>2120105</v>
      </c>
      <c r="B848" s="6" t="s">
        <v>621</v>
      </c>
      <c r="C848" s="7"/>
    </row>
    <row r="849" ht="17.25" customHeight="1" spans="1:3">
      <c r="A849" s="6">
        <v>2120106</v>
      </c>
      <c r="B849" s="6" t="s">
        <v>622</v>
      </c>
      <c r="C849" s="7">
        <v>1621</v>
      </c>
    </row>
    <row r="850" ht="17.25" customHeight="1" spans="1:3">
      <c r="A850" s="6">
        <v>2120107</v>
      </c>
      <c r="B850" s="6" t="s">
        <v>623</v>
      </c>
      <c r="C850" s="7">
        <v>1018</v>
      </c>
    </row>
    <row r="851" ht="17.25" customHeight="1" spans="1:3">
      <c r="A851" s="6">
        <v>2120109</v>
      </c>
      <c r="B851" s="6" t="s">
        <v>624</v>
      </c>
      <c r="C851" s="7">
        <v>1680</v>
      </c>
    </row>
    <row r="852" ht="17.25" customHeight="1" spans="1:3">
      <c r="A852" s="6">
        <v>2120110</v>
      </c>
      <c r="B852" s="6" t="s">
        <v>625</v>
      </c>
      <c r="C852" s="7"/>
    </row>
    <row r="853" ht="17.25" customHeight="1" spans="1:3">
      <c r="A853" s="6">
        <v>2120199</v>
      </c>
      <c r="B853" s="6" t="s">
        <v>626</v>
      </c>
      <c r="C853" s="7">
        <v>177686</v>
      </c>
    </row>
    <row r="854" ht="17.25" customHeight="1" spans="1:3">
      <c r="A854" s="6">
        <v>21202</v>
      </c>
      <c r="B854" s="8" t="s">
        <v>627</v>
      </c>
      <c r="C854" s="7">
        <f>C855</f>
        <v>3643</v>
      </c>
    </row>
    <row r="855" ht="17.25" customHeight="1" spans="1:3">
      <c r="A855" s="6">
        <v>2120201</v>
      </c>
      <c r="B855" s="6" t="s">
        <v>628</v>
      </c>
      <c r="C855" s="7">
        <v>3643</v>
      </c>
    </row>
    <row r="856" ht="17.25" customHeight="1" spans="1:3">
      <c r="A856" s="6">
        <v>21203</v>
      </c>
      <c r="B856" s="8" t="s">
        <v>629</v>
      </c>
      <c r="C856" s="7">
        <f>SUM(C857:C858)</f>
        <v>573297</v>
      </c>
    </row>
    <row r="857" ht="17.25" customHeight="1" spans="1:3">
      <c r="A857" s="6">
        <v>2120303</v>
      </c>
      <c r="B857" s="6" t="s">
        <v>630</v>
      </c>
      <c r="C857" s="7">
        <v>79985</v>
      </c>
    </row>
    <row r="858" ht="17.25" customHeight="1" spans="1:3">
      <c r="A858" s="6">
        <v>2120399</v>
      </c>
      <c r="B858" s="6" t="s">
        <v>631</v>
      </c>
      <c r="C858" s="7">
        <v>493312</v>
      </c>
    </row>
    <row r="859" ht="17.25" customHeight="1" spans="1:3">
      <c r="A859" s="6">
        <v>21205</v>
      </c>
      <c r="B859" s="8" t="s">
        <v>632</v>
      </c>
      <c r="C859" s="7">
        <f t="shared" ref="C859:C863" si="0">C860</f>
        <v>53106</v>
      </c>
    </row>
    <row r="860" ht="17.25" customHeight="1" spans="1:3">
      <c r="A860" s="6">
        <v>2120501</v>
      </c>
      <c r="B860" s="6" t="s">
        <v>633</v>
      </c>
      <c r="C860" s="7">
        <v>53106</v>
      </c>
    </row>
    <row r="861" ht="17.25" customHeight="1" spans="1:3">
      <c r="A861" s="6">
        <v>21206</v>
      </c>
      <c r="B861" s="8" t="s">
        <v>634</v>
      </c>
      <c r="C861" s="7">
        <f t="shared" si="0"/>
        <v>1865</v>
      </c>
    </row>
    <row r="862" ht="17.25" customHeight="1" spans="1:3">
      <c r="A862" s="6">
        <v>2120601</v>
      </c>
      <c r="B862" s="6" t="s">
        <v>635</v>
      </c>
      <c r="C862" s="7">
        <v>1865</v>
      </c>
    </row>
    <row r="863" ht="17.25" customHeight="1" spans="1:3">
      <c r="A863" s="6">
        <v>21299</v>
      </c>
      <c r="B863" s="8" t="s">
        <v>636</v>
      </c>
      <c r="C863" s="7">
        <f t="shared" si="0"/>
        <v>197912</v>
      </c>
    </row>
    <row r="864" ht="17.25" customHeight="1" spans="1:3">
      <c r="A864" s="6">
        <v>2129999</v>
      </c>
      <c r="B864" s="6" t="s">
        <v>637</v>
      </c>
      <c r="C864" s="7">
        <v>197912</v>
      </c>
    </row>
    <row r="865" ht="17.25" customHeight="1" spans="1:3">
      <c r="A865" s="6">
        <v>213</v>
      </c>
      <c r="B865" s="8" t="s">
        <v>638</v>
      </c>
      <c r="C865" s="7">
        <f>SUM(C866,C892,C915,C943,C954,C961,C967,C970)</f>
        <v>851196</v>
      </c>
    </row>
    <row r="866" ht="17.25" customHeight="1" spans="1:3">
      <c r="A866" s="6">
        <v>21301</v>
      </c>
      <c r="B866" s="8" t="s">
        <v>639</v>
      </c>
      <c r="C866" s="7">
        <f>SUM(C867:C891)</f>
        <v>271774</v>
      </c>
    </row>
    <row r="867" ht="17.25" customHeight="1" spans="1:3">
      <c r="A867" s="6">
        <v>2130101</v>
      </c>
      <c r="B867" s="6" t="s">
        <v>7</v>
      </c>
      <c r="C867" s="7">
        <v>25316</v>
      </c>
    </row>
    <row r="868" ht="17.25" customHeight="1" spans="1:3">
      <c r="A868" s="6">
        <v>2130102</v>
      </c>
      <c r="B868" s="6" t="s">
        <v>8</v>
      </c>
      <c r="C868" s="7">
        <v>4635</v>
      </c>
    </row>
    <row r="869" ht="17.25" customHeight="1" spans="1:3">
      <c r="A869" s="6">
        <v>2130103</v>
      </c>
      <c r="B869" s="6" t="s">
        <v>9</v>
      </c>
      <c r="C869" s="7"/>
    </row>
    <row r="870" ht="17.25" customHeight="1" spans="1:3">
      <c r="A870" s="6">
        <v>2130104</v>
      </c>
      <c r="B870" s="6" t="s">
        <v>16</v>
      </c>
      <c r="C870" s="7">
        <v>24513</v>
      </c>
    </row>
    <row r="871" ht="17.25" customHeight="1" spans="1:3">
      <c r="A871" s="6">
        <v>2130105</v>
      </c>
      <c r="B871" s="6" t="s">
        <v>640</v>
      </c>
      <c r="C871" s="7"/>
    </row>
    <row r="872" ht="17.25" customHeight="1" spans="1:3">
      <c r="A872" s="6">
        <v>2130106</v>
      </c>
      <c r="B872" s="6" t="s">
        <v>641</v>
      </c>
      <c r="C872" s="7">
        <v>2663</v>
      </c>
    </row>
    <row r="873" ht="17.25" customHeight="1" spans="1:3">
      <c r="A873" s="6">
        <v>2130108</v>
      </c>
      <c r="B873" s="6" t="s">
        <v>642</v>
      </c>
      <c r="C873" s="7">
        <v>6062</v>
      </c>
    </row>
    <row r="874" ht="17.25" customHeight="1" spans="1:3">
      <c r="A874" s="6">
        <v>2130109</v>
      </c>
      <c r="B874" s="6" t="s">
        <v>643</v>
      </c>
      <c r="C874" s="7">
        <v>338</v>
      </c>
    </row>
    <row r="875" ht="17.25" customHeight="1" spans="1:3">
      <c r="A875" s="6">
        <v>2130110</v>
      </c>
      <c r="B875" s="6" t="s">
        <v>644</v>
      </c>
      <c r="C875" s="7">
        <v>184</v>
      </c>
    </row>
    <row r="876" ht="17.25" customHeight="1" spans="1:3">
      <c r="A876" s="6">
        <v>2130111</v>
      </c>
      <c r="B876" s="6" t="s">
        <v>645</v>
      </c>
      <c r="C876" s="7">
        <v>295</v>
      </c>
    </row>
    <row r="877" ht="17.25" customHeight="1" spans="1:3">
      <c r="A877" s="6">
        <v>2130112</v>
      </c>
      <c r="B877" s="6" t="s">
        <v>646</v>
      </c>
      <c r="C877" s="7"/>
    </row>
    <row r="878" ht="17.25" customHeight="1" spans="1:3">
      <c r="A878" s="6">
        <v>2130114</v>
      </c>
      <c r="B878" s="6" t="s">
        <v>647</v>
      </c>
      <c r="C878" s="7"/>
    </row>
    <row r="879" ht="17.25" customHeight="1" spans="1:3">
      <c r="A879" s="6">
        <v>2130119</v>
      </c>
      <c r="B879" s="6" t="s">
        <v>648</v>
      </c>
      <c r="C879" s="7">
        <v>1598</v>
      </c>
    </row>
    <row r="880" ht="17.25" customHeight="1" spans="1:3">
      <c r="A880" s="6">
        <v>2130120</v>
      </c>
      <c r="B880" s="6" t="s">
        <v>649</v>
      </c>
      <c r="C880" s="7">
        <v>49500</v>
      </c>
    </row>
    <row r="881" ht="17.25" customHeight="1" spans="1:3">
      <c r="A881" s="6">
        <v>2130121</v>
      </c>
      <c r="B881" s="6" t="s">
        <v>650</v>
      </c>
      <c r="C881" s="7">
        <v>3548</v>
      </c>
    </row>
    <row r="882" ht="17.25" customHeight="1" spans="1:3">
      <c r="A882" s="6">
        <v>2130122</v>
      </c>
      <c r="B882" s="6" t="s">
        <v>651</v>
      </c>
      <c r="C882" s="7">
        <v>20065</v>
      </c>
    </row>
    <row r="883" ht="17.25" customHeight="1" spans="1:3">
      <c r="A883" s="6">
        <v>2130124</v>
      </c>
      <c r="B883" s="6" t="s">
        <v>652</v>
      </c>
      <c r="C883" s="7">
        <v>3525</v>
      </c>
    </row>
    <row r="884" ht="17.25" customHeight="1" spans="1:3">
      <c r="A884" s="6">
        <v>2130125</v>
      </c>
      <c r="B884" s="6" t="s">
        <v>653</v>
      </c>
      <c r="C884" s="7">
        <v>30</v>
      </c>
    </row>
    <row r="885" ht="17.25" customHeight="1" spans="1:3">
      <c r="A885" s="6">
        <v>2130126</v>
      </c>
      <c r="B885" s="6" t="s">
        <v>654</v>
      </c>
      <c r="C885" s="7">
        <v>3721</v>
      </c>
    </row>
    <row r="886" ht="17.25" customHeight="1" spans="1:3">
      <c r="A886" s="6">
        <v>2130135</v>
      </c>
      <c r="B886" s="6" t="s">
        <v>655</v>
      </c>
      <c r="C886" s="7">
        <v>5657</v>
      </c>
    </row>
    <row r="887" ht="17.25" customHeight="1" spans="1:3">
      <c r="A887" s="6">
        <v>2130142</v>
      </c>
      <c r="B887" s="6" t="s">
        <v>656</v>
      </c>
      <c r="C887" s="7">
        <v>6020</v>
      </c>
    </row>
    <row r="888" ht="17.25" customHeight="1" spans="1:3">
      <c r="A888" s="6">
        <v>2130148</v>
      </c>
      <c r="B888" s="6" t="s">
        <v>657</v>
      </c>
      <c r="C888" s="7">
        <v>842</v>
      </c>
    </row>
    <row r="889" ht="17.25" customHeight="1" spans="1:3">
      <c r="A889" s="6">
        <v>2130152</v>
      </c>
      <c r="B889" s="6" t="s">
        <v>658</v>
      </c>
      <c r="C889" s="7">
        <v>102</v>
      </c>
    </row>
    <row r="890" ht="17.25" customHeight="1" spans="1:3">
      <c r="A890" s="6">
        <v>2130153</v>
      </c>
      <c r="B890" s="6" t="s">
        <v>659</v>
      </c>
      <c r="C890" s="7">
        <v>64925</v>
      </c>
    </row>
    <row r="891" ht="17.25" customHeight="1" spans="1:3">
      <c r="A891" s="6">
        <v>2130199</v>
      </c>
      <c r="B891" s="6" t="s">
        <v>660</v>
      </c>
      <c r="C891" s="7">
        <v>48235</v>
      </c>
    </row>
    <row r="892" ht="17.25" customHeight="1" spans="1:3">
      <c r="A892" s="6">
        <v>21302</v>
      </c>
      <c r="B892" s="8" t="s">
        <v>661</v>
      </c>
      <c r="C892" s="7">
        <f>SUM(C893:C914)</f>
        <v>48285</v>
      </c>
    </row>
    <row r="893" ht="17.25" customHeight="1" spans="1:3">
      <c r="A893" s="6">
        <v>2130201</v>
      </c>
      <c r="B893" s="6" t="s">
        <v>7</v>
      </c>
      <c r="C893" s="7">
        <v>12213</v>
      </c>
    </row>
    <row r="894" ht="17.25" customHeight="1" spans="1:3">
      <c r="A894" s="6">
        <v>2130202</v>
      </c>
      <c r="B894" s="6" t="s">
        <v>8</v>
      </c>
      <c r="C894" s="7">
        <v>1891</v>
      </c>
    </row>
    <row r="895" ht="17.25" customHeight="1" spans="1:3">
      <c r="A895" s="6">
        <v>2130203</v>
      </c>
      <c r="B895" s="6" t="s">
        <v>9</v>
      </c>
      <c r="C895" s="7"/>
    </row>
    <row r="896" ht="17.25" customHeight="1" spans="1:3">
      <c r="A896" s="6">
        <v>2130204</v>
      </c>
      <c r="B896" s="6" t="s">
        <v>662</v>
      </c>
      <c r="C896" s="7">
        <v>4967</v>
      </c>
    </row>
    <row r="897" ht="17.25" customHeight="1" spans="1:3">
      <c r="A897" s="6">
        <v>2130205</v>
      </c>
      <c r="B897" s="6" t="s">
        <v>663</v>
      </c>
      <c r="C897" s="7">
        <v>7938</v>
      </c>
    </row>
    <row r="898" ht="17.25" customHeight="1" spans="1:3">
      <c r="A898" s="6">
        <v>2130206</v>
      </c>
      <c r="B898" s="6" t="s">
        <v>664</v>
      </c>
      <c r="C898" s="7">
        <v>392</v>
      </c>
    </row>
    <row r="899" ht="17.25" customHeight="1" spans="1:3">
      <c r="A899" s="6">
        <v>2130207</v>
      </c>
      <c r="B899" s="6" t="s">
        <v>665</v>
      </c>
      <c r="C899" s="7">
        <v>1160</v>
      </c>
    </row>
    <row r="900" ht="17.25" customHeight="1" spans="1:3">
      <c r="A900" s="6">
        <v>2130209</v>
      </c>
      <c r="B900" s="6" t="s">
        <v>666</v>
      </c>
      <c r="C900" s="7">
        <v>1451</v>
      </c>
    </row>
    <row r="901" ht="17.25" customHeight="1" spans="1:3">
      <c r="A901" s="6">
        <v>2130211</v>
      </c>
      <c r="B901" s="6" t="s">
        <v>667</v>
      </c>
      <c r="C901" s="7">
        <v>210</v>
      </c>
    </row>
    <row r="902" ht="17.25" customHeight="1" spans="1:3">
      <c r="A902" s="6">
        <v>2130212</v>
      </c>
      <c r="B902" s="6" t="s">
        <v>668</v>
      </c>
      <c r="C902" s="7">
        <v>1207</v>
      </c>
    </row>
    <row r="903" ht="17.25" customHeight="1" spans="1:3">
      <c r="A903" s="6">
        <v>2130213</v>
      </c>
      <c r="B903" s="6" t="s">
        <v>669</v>
      </c>
      <c r="C903" s="7">
        <v>516</v>
      </c>
    </row>
    <row r="904" ht="17.25" customHeight="1" spans="1:3">
      <c r="A904" s="6">
        <v>2130217</v>
      </c>
      <c r="B904" s="6" t="s">
        <v>670</v>
      </c>
      <c r="C904" s="7"/>
    </row>
    <row r="905" ht="17.25" customHeight="1" spans="1:3">
      <c r="A905" s="6">
        <v>2130220</v>
      </c>
      <c r="B905" s="6" t="s">
        <v>671</v>
      </c>
      <c r="C905" s="7"/>
    </row>
    <row r="906" ht="17.25" customHeight="1" spans="1:3">
      <c r="A906" s="6">
        <v>2130221</v>
      </c>
      <c r="B906" s="6" t="s">
        <v>672</v>
      </c>
      <c r="C906" s="7">
        <v>2932</v>
      </c>
    </row>
    <row r="907" ht="17.25" customHeight="1" spans="1:3">
      <c r="A907" s="6">
        <v>2130223</v>
      </c>
      <c r="B907" s="6" t="s">
        <v>673</v>
      </c>
      <c r="C907" s="7"/>
    </row>
    <row r="908" ht="17.25" customHeight="1" spans="1:3">
      <c r="A908" s="6">
        <v>2130226</v>
      </c>
      <c r="B908" s="6" t="s">
        <v>674</v>
      </c>
      <c r="C908" s="7">
        <v>90</v>
      </c>
    </row>
    <row r="909" ht="17.25" customHeight="1" spans="1:3">
      <c r="A909" s="6">
        <v>2130227</v>
      </c>
      <c r="B909" s="6" t="s">
        <v>675</v>
      </c>
      <c r="C909" s="7"/>
    </row>
    <row r="910" ht="17.25" customHeight="1" spans="1:3">
      <c r="A910" s="6">
        <v>2130234</v>
      </c>
      <c r="B910" s="6" t="s">
        <v>676</v>
      </c>
      <c r="C910" s="7">
        <v>3930</v>
      </c>
    </row>
    <row r="911" ht="17.25" customHeight="1" spans="1:3">
      <c r="A911" s="6">
        <v>2130236</v>
      </c>
      <c r="B911" s="6" t="s">
        <v>677</v>
      </c>
      <c r="C911" s="7"/>
    </row>
    <row r="912" ht="17.25" customHeight="1" spans="1:3">
      <c r="A912" s="6">
        <v>2130237</v>
      </c>
      <c r="B912" s="6" t="s">
        <v>646</v>
      </c>
      <c r="C912" s="7"/>
    </row>
    <row r="913" ht="17.25" customHeight="1" spans="1:3">
      <c r="A913" s="6">
        <v>2130238</v>
      </c>
      <c r="B913" s="6" t="s">
        <v>678</v>
      </c>
      <c r="C913" s="7">
        <v>112</v>
      </c>
    </row>
    <row r="914" ht="17.25" customHeight="1" spans="1:3">
      <c r="A914" s="6">
        <v>2130299</v>
      </c>
      <c r="B914" s="6" t="s">
        <v>679</v>
      </c>
      <c r="C914" s="7">
        <v>9276</v>
      </c>
    </row>
    <row r="915" ht="17.25" customHeight="1" spans="1:3">
      <c r="A915" s="6">
        <v>21303</v>
      </c>
      <c r="B915" s="8" t="s">
        <v>680</v>
      </c>
      <c r="C915" s="7">
        <f>SUM(C916:C942)</f>
        <v>263733</v>
      </c>
    </row>
    <row r="916" ht="17.25" customHeight="1" spans="1:3">
      <c r="A916" s="6">
        <v>2130301</v>
      </c>
      <c r="B916" s="6" t="s">
        <v>7</v>
      </c>
      <c r="C916" s="7">
        <v>20729</v>
      </c>
    </row>
    <row r="917" ht="17.25" customHeight="1" spans="1:3">
      <c r="A917" s="6">
        <v>2130302</v>
      </c>
      <c r="B917" s="6" t="s">
        <v>8</v>
      </c>
      <c r="C917" s="7">
        <v>1528</v>
      </c>
    </row>
    <row r="918" ht="17.25" customHeight="1" spans="1:3">
      <c r="A918" s="6">
        <v>2130303</v>
      </c>
      <c r="B918" s="6" t="s">
        <v>9</v>
      </c>
      <c r="C918" s="7"/>
    </row>
    <row r="919" ht="17.25" customHeight="1" spans="1:3">
      <c r="A919" s="6">
        <v>2130304</v>
      </c>
      <c r="B919" s="6" t="s">
        <v>681</v>
      </c>
      <c r="C919" s="7">
        <v>5380</v>
      </c>
    </row>
    <row r="920" ht="17.25" customHeight="1" spans="1:3">
      <c r="A920" s="6">
        <v>2130305</v>
      </c>
      <c r="B920" s="6" t="s">
        <v>682</v>
      </c>
      <c r="C920" s="7">
        <v>205295</v>
      </c>
    </row>
    <row r="921" ht="17.25" customHeight="1" spans="1:3">
      <c r="A921" s="6">
        <v>2130306</v>
      </c>
      <c r="B921" s="6" t="s">
        <v>683</v>
      </c>
      <c r="C921" s="7">
        <v>7844</v>
      </c>
    </row>
    <row r="922" ht="17.25" customHeight="1" spans="1:3">
      <c r="A922" s="6">
        <v>2130307</v>
      </c>
      <c r="B922" s="6" t="s">
        <v>684</v>
      </c>
      <c r="C922" s="7"/>
    </row>
    <row r="923" ht="17.25" customHeight="1" spans="1:3">
      <c r="A923" s="6">
        <v>2130308</v>
      </c>
      <c r="B923" s="6" t="s">
        <v>685</v>
      </c>
      <c r="C923" s="7"/>
    </row>
    <row r="924" ht="17.25" customHeight="1" spans="1:3">
      <c r="A924" s="6">
        <v>2130309</v>
      </c>
      <c r="B924" s="6" t="s">
        <v>686</v>
      </c>
      <c r="C924" s="7">
        <v>253</v>
      </c>
    </row>
    <row r="925" ht="17.25" customHeight="1" spans="1:3">
      <c r="A925" s="6">
        <v>2130310</v>
      </c>
      <c r="B925" s="6" t="s">
        <v>687</v>
      </c>
      <c r="C925" s="7">
        <v>1522</v>
      </c>
    </row>
    <row r="926" ht="17.25" customHeight="1" spans="1:3">
      <c r="A926" s="6">
        <v>2130311</v>
      </c>
      <c r="B926" s="6" t="s">
        <v>688</v>
      </c>
      <c r="C926" s="7">
        <v>708</v>
      </c>
    </row>
    <row r="927" ht="17.25" customHeight="1" spans="1:3">
      <c r="A927" s="6">
        <v>2130312</v>
      </c>
      <c r="B927" s="6" t="s">
        <v>689</v>
      </c>
      <c r="C927" s="7">
        <v>53</v>
      </c>
    </row>
    <row r="928" ht="17.25" customHeight="1" spans="1:3">
      <c r="A928" s="6">
        <v>2130313</v>
      </c>
      <c r="B928" s="6" t="s">
        <v>690</v>
      </c>
      <c r="C928" s="7">
        <v>75</v>
      </c>
    </row>
    <row r="929" ht="17.25" customHeight="1" spans="1:3">
      <c r="A929" s="6">
        <v>2130314</v>
      </c>
      <c r="B929" s="6" t="s">
        <v>691</v>
      </c>
      <c r="C929" s="7">
        <v>2035</v>
      </c>
    </row>
    <row r="930" ht="17.25" customHeight="1" spans="1:3">
      <c r="A930" s="6">
        <v>2130315</v>
      </c>
      <c r="B930" s="6" t="s">
        <v>692</v>
      </c>
      <c r="C930" s="7">
        <v>287</v>
      </c>
    </row>
    <row r="931" ht="17.25" customHeight="1" spans="1:3">
      <c r="A931" s="6">
        <v>2130316</v>
      </c>
      <c r="B931" s="6" t="s">
        <v>693</v>
      </c>
      <c r="C931" s="7">
        <v>3907</v>
      </c>
    </row>
    <row r="932" ht="17.25" customHeight="1" spans="1:3">
      <c r="A932" s="6">
        <v>2130317</v>
      </c>
      <c r="B932" s="6" t="s">
        <v>694</v>
      </c>
      <c r="C932" s="7">
        <v>3</v>
      </c>
    </row>
    <row r="933" ht="17.25" customHeight="1" spans="1:3">
      <c r="A933" s="6">
        <v>2130318</v>
      </c>
      <c r="B933" s="6" t="s">
        <v>695</v>
      </c>
      <c r="C933" s="7"/>
    </row>
    <row r="934" ht="17.25" customHeight="1" spans="1:3">
      <c r="A934" s="6">
        <v>2130319</v>
      </c>
      <c r="B934" s="6" t="s">
        <v>696</v>
      </c>
      <c r="C934" s="7">
        <v>117</v>
      </c>
    </row>
    <row r="935" ht="17.25" customHeight="1" spans="1:3">
      <c r="A935" s="6">
        <v>2130321</v>
      </c>
      <c r="B935" s="6" t="s">
        <v>697</v>
      </c>
      <c r="C935" s="7">
        <v>4026</v>
      </c>
    </row>
    <row r="936" ht="17.25" customHeight="1" spans="1:3">
      <c r="A936" s="6">
        <v>2130322</v>
      </c>
      <c r="B936" s="6" t="s">
        <v>698</v>
      </c>
      <c r="C936" s="7"/>
    </row>
    <row r="937" ht="17.25" customHeight="1" spans="1:3">
      <c r="A937" s="6">
        <v>2130333</v>
      </c>
      <c r="B937" s="6" t="s">
        <v>673</v>
      </c>
      <c r="C937" s="7"/>
    </row>
    <row r="938" ht="17.25" customHeight="1" spans="1:3">
      <c r="A938" s="6">
        <v>2130334</v>
      </c>
      <c r="B938" s="6" t="s">
        <v>699</v>
      </c>
      <c r="C938" s="7"/>
    </row>
    <row r="939" ht="17.25" customHeight="1" spans="1:3">
      <c r="A939" s="6">
        <v>2130335</v>
      </c>
      <c r="B939" s="6" t="s">
        <v>700</v>
      </c>
      <c r="C939" s="7">
        <v>791</v>
      </c>
    </row>
    <row r="940" ht="17.25" customHeight="1" spans="1:3">
      <c r="A940" s="6">
        <v>2130336</v>
      </c>
      <c r="B940" s="6" t="s">
        <v>701</v>
      </c>
      <c r="C940" s="7"/>
    </row>
    <row r="941" ht="17.25" customHeight="1" spans="1:3">
      <c r="A941" s="6">
        <v>2130337</v>
      </c>
      <c r="B941" s="6" t="s">
        <v>702</v>
      </c>
      <c r="C941" s="7"/>
    </row>
    <row r="942" ht="17.25" customHeight="1" spans="1:3">
      <c r="A942" s="6">
        <v>2130399</v>
      </c>
      <c r="B942" s="6" t="s">
        <v>703</v>
      </c>
      <c r="C942" s="7">
        <v>9180</v>
      </c>
    </row>
    <row r="943" ht="17.25" customHeight="1" spans="1:3">
      <c r="A943" s="6">
        <v>21305</v>
      </c>
      <c r="B943" s="8" t="s">
        <v>704</v>
      </c>
      <c r="C943" s="7">
        <f>SUM(C944:C953)</f>
        <v>108057</v>
      </c>
    </row>
    <row r="944" ht="17.25" customHeight="1" spans="1:3">
      <c r="A944" s="6">
        <v>2130501</v>
      </c>
      <c r="B944" s="6" t="s">
        <v>7</v>
      </c>
      <c r="C944" s="7">
        <v>1976</v>
      </c>
    </row>
    <row r="945" ht="17.25" customHeight="1" spans="1:3">
      <c r="A945" s="6">
        <v>2130502</v>
      </c>
      <c r="B945" s="6" t="s">
        <v>8</v>
      </c>
      <c r="C945" s="7">
        <v>1096</v>
      </c>
    </row>
    <row r="946" ht="17.25" customHeight="1" spans="1:3">
      <c r="A946" s="6">
        <v>2130503</v>
      </c>
      <c r="B946" s="6" t="s">
        <v>9</v>
      </c>
      <c r="C946" s="7"/>
    </row>
    <row r="947" ht="17.25" customHeight="1" spans="1:3">
      <c r="A947" s="6">
        <v>2130504</v>
      </c>
      <c r="B947" s="6" t="s">
        <v>705</v>
      </c>
      <c r="C947" s="7">
        <v>11691</v>
      </c>
    </row>
    <row r="948" ht="17.25" customHeight="1" spans="1:3">
      <c r="A948" s="6">
        <v>2130505</v>
      </c>
      <c r="B948" s="6" t="s">
        <v>706</v>
      </c>
      <c r="C948" s="7">
        <v>232</v>
      </c>
    </row>
    <row r="949" ht="17.25" customHeight="1" spans="1:3">
      <c r="A949" s="6">
        <v>2130506</v>
      </c>
      <c r="B949" s="6" t="s">
        <v>707</v>
      </c>
      <c r="C949" s="7">
        <v>410</v>
      </c>
    </row>
    <row r="950" ht="17.25" customHeight="1" spans="1:3">
      <c r="A950" s="6">
        <v>2130507</v>
      </c>
      <c r="B950" s="6" t="s">
        <v>708</v>
      </c>
      <c r="C950" s="7">
        <v>11</v>
      </c>
    </row>
    <row r="951" ht="17.25" customHeight="1" spans="1:3">
      <c r="A951" s="6">
        <v>2130508</v>
      </c>
      <c r="B951" s="6" t="s">
        <v>709</v>
      </c>
      <c r="C951" s="7"/>
    </row>
    <row r="952" ht="17.25" customHeight="1" spans="1:3">
      <c r="A952" s="6">
        <v>2130550</v>
      </c>
      <c r="B952" s="6" t="s">
        <v>16</v>
      </c>
      <c r="C952" s="7">
        <v>181</v>
      </c>
    </row>
    <row r="953" ht="17.25" customHeight="1" spans="1:3">
      <c r="A953" s="6">
        <v>2130599</v>
      </c>
      <c r="B953" s="6" t="s">
        <v>710</v>
      </c>
      <c r="C953" s="7">
        <v>92460</v>
      </c>
    </row>
    <row r="954" ht="17.25" customHeight="1" spans="1:3">
      <c r="A954" s="6">
        <v>21307</v>
      </c>
      <c r="B954" s="8" t="s">
        <v>711</v>
      </c>
      <c r="C954" s="7">
        <f>SUM(C955:C960)</f>
        <v>78487</v>
      </c>
    </row>
    <row r="955" ht="17.25" customHeight="1" spans="1:3">
      <c r="A955" s="6">
        <v>2130701</v>
      </c>
      <c r="B955" s="6" t="s">
        <v>712</v>
      </c>
      <c r="C955" s="7">
        <v>14356</v>
      </c>
    </row>
    <row r="956" ht="17.25" customHeight="1" spans="1:3">
      <c r="A956" s="6">
        <v>2130704</v>
      </c>
      <c r="B956" s="6" t="s">
        <v>713</v>
      </c>
      <c r="C956" s="7">
        <v>188</v>
      </c>
    </row>
    <row r="957" ht="17.25" customHeight="1" spans="1:3">
      <c r="A957" s="6">
        <v>2130705</v>
      </c>
      <c r="B957" s="6" t="s">
        <v>714</v>
      </c>
      <c r="C957" s="7">
        <v>59648</v>
      </c>
    </row>
    <row r="958" ht="17.25" customHeight="1" spans="1:3">
      <c r="A958" s="6">
        <v>2130706</v>
      </c>
      <c r="B958" s="6" t="s">
        <v>715</v>
      </c>
      <c r="C958" s="7">
        <v>285</v>
      </c>
    </row>
    <row r="959" ht="17.25" customHeight="1" spans="1:3">
      <c r="A959" s="6">
        <v>2130707</v>
      </c>
      <c r="B959" s="6" t="s">
        <v>716</v>
      </c>
      <c r="C959" s="7">
        <v>3771</v>
      </c>
    </row>
    <row r="960" ht="17.25" customHeight="1" spans="1:3">
      <c r="A960" s="6">
        <v>2130799</v>
      </c>
      <c r="B960" s="6" t="s">
        <v>717</v>
      </c>
      <c r="C960" s="7">
        <v>239</v>
      </c>
    </row>
    <row r="961" ht="17.25" customHeight="1" spans="1:3">
      <c r="A961" s="6">
        <v>21308</v>
      </c>
      <c r="B961" s="8" t="s">
        <v>718</v>
      </c>
      <c r="C961" s="7">
        <f>SUM(C962:C966)</f>
        <v>30031</v>
      </c>
    </row>
    <row r="962" ht="17.25" customHeight="1" spans="1:3">
      <c r="A962" s="6">
        <v>2130801</v>
      </c>
      <c r="B962" s="6" t="s">
        <v>719</v>
      </c>
      <c r="C962" s="7">
        <v>107</v>
      </c>
    </row>
    <row r="963" ht="17.25" customHeight="1" spans="1:3">
      <c r="A963" s="6">
        <v>2130803</v>
      </c>
      <c r="B963" s="6" t="s">
        <v>720</v>
      </c>
      <c r="C963" s="7">
        <v>27410</v>
      </c>
    </row>
    <row r="964" ht="17.25" customHeight="1" spans="1:3">
      <c r="A964" s="6">
        <v>2130804</v>
      </c>
      <c r="B964" s="6" t="s">
        <v>721</v>
      </c>
      <c r="C964" s="7">
        <v>1688</v>
      </c>
    </row>
    <row r="965" ht="17.25" customHeight="1" spans="1:3">
      <c r="A965" s="6">
        <v>2130805</v>
      </c>
      <c r="B965" s="6" t="s">
        <v>722</v>
      </c>
      <c r="C965" s="7">
        <v>200</v>
      </c>
    </row>
    <row r="966" ht="17.25" customHeight="1" spans="1:3">
      <c r="A966" s="6">
        <v>2130899</v>
      </c>
      <c r="B966" s="6" t="s">
        <v>723</v>
      </c>
      <c r="C966" s="7">
        <v>626</v>
      </c>
    </row>
    <row r="967" ht="17.25" customHeight="1" spans="1:3">
      <c r="A967" s="6">
        <v>21309</v>
      </c>
      <c r="B967" s="8" t="s">
        <v>724</v>
      </c>
      <c r="C967" s="7">
        <f>SUM(C968:C969)</f>
        <v>26494</v>
      </c>
    </row>
    <row r="968" ht="17.25" customHeight="1" spans="1:3">
      <c r="A968" s="6">
        <v>2130901</v>
      </c>
      <c r="B968" s="6" t="s">
        <v>725</v>
      </c>
      <c r="C968" s="7">
        <v>7007</v>
      </c>
    </row>
    <row r="969" ht="17.25" customHeight="1" spans="1:3">
      <c r="A969" s="6">
        <v>2130999</v>
      </c>
      <c r="B969" s="6" t="s">
        <v>726</v>
      </c>
      <c r="C969" s="7">
        <v>19487</v>
      </c>
    </row>
    <row r="970" ht="17.25" customHeight="1" spans="1:3">
      <c r="A970" s="6">
        <v>21399</v>
      </c>
      <c r="B970" s="8" t="s">
        <v>727</v>
      </c>
      <c r="C970" s="7">
        <f>C971+C972</f>
        <v>24335</v>
      </c>
    </row>
    <row r="971" ht="17.25" customHeight="1" spans="1:3">
      <c r="A971" s="6">
        <v>2139901</v>
      </c>
      <c r="B971" s="6" t="s">
        <v>728</v>
      </c>
      <c r="C971" s="7"/>
    </row>
    <row r="972" ht="17.25" customHeight="1" spans="1:3">
      <c r="A972" s="6">
        <v>2139999</v>
      </c>
      <c r="B972" s="6" t="s">
        <v>729</v>
      </c>
      <c r="C972" s="7">
        <v>24335</v>
      </c>
    </row>
    <row r="973" ht="17.25" customHeight="1" spans="1:3">
      <c r="A973" s="6">
        <v>214</v>
      </c>
      <c r="B973" s="8" t="s">
        <v>730</v>
      </c>
      <c r="C973" s="7">
        <f>SUM(C974,C995,C1005,C1015,C1022)</f>
        <v>154836</v>
      </c>
    </row>
    <row r="974" ht="17.25" customHeight="1" spans="1:3">
      <c r="A974" s="6">
        <v>21401</v>
      </c>
      <c r="B974" s="8" t="s">
        <v>731</v>
      </c>
      <c r="C974" s="7">
        <f>SUM(C975:C994)</f>
        <v>140819</v>
      </c>
    </row>
    <row r="975" ht="17.25" customHeight="1" spans="1:3">
      <c r="A975" s="6">
        <v>2140101</v>
      </c>
      <c r="B975" s="6" t="s">
        <v>7</v>
      </c>
      <c r="C975" s="7">
        <v>19295</v>
      </c>
    </row>
    <row r="976" ht="17.25" customHeight="1" spans="1:3">
      <c r="A976" s="6">
        <v>2140102</v>
      </c>
      <c r="B976" s="6" t="s">
        <v>8</v>
      </c>
      <c r="C976" s="7">
        <v>1857</v>
      </c>
    </row>
    <row r="977" ht="17.25" customHeight="1" spans="1:3">
      <c r="A977" s="6">
        <v>2140103</v>
      </c>
      <c r="B977" s="6" t="s">
        <v>9</v>
      </c>
      <c r="C977" s="7"/>
    </row>
    <row r="978" ht="17.25" customHeight="1" spans="1:3">
      <c r="A978" s="6">
        <v>2140104</v>
      </c>
      <c r="B978" s="6" t="s">
        <v>732</v>
      </c>
      <c r="C978" s="7">
        <v>32649</v>
      </c>
    </row>
    <row r="979" ht="17.25" customHeight="1" spans="1:3">
      <c r="A979" s="6">
        <v>2140106</v>
      </c>
      <c r="B979" s="6" t="s">
        <v>733</v>
      </c>
      <c r="C979" s="7">
        <v>45282</v>
      </c>
    </row>
    <row r="980" ht="17.25" customHeight="1" spans="1:3">
      <c r="A980" s="6">
        <v>2140109</v>
      </c>
      <c r="B980" s="6" t="s">
        <v>734</v>
      </c>
      <c r="C980" s="7">
        <v>18</v>
      </c>
    </row>
    <row r="981" ht="17.25" customHeight="1" spans="1:3">
      <c r="A981" s="6">
        <v>2140110</v>
      </c>
      <c r="B981" s="6" t="s">
        <v>735</v>
      </c>
      <c r="C981" s="7">
        <v>1852</v>
      </c>
    </row>
    <row r="982" ht="17.25" customHeight="1" spans="1:3">
      <c r="A982" s="6">
        <v>2140112</v>
      </c>
      <c r="B982" s="6" t="s">
        <v>736</v>
      </c>
      <c r="C982" s="7">
        <v>4169</v>
      </c>
    </row>
    <row r="983" ht="17.25" customHeight="1" spans="1:3">
      <c r="A983" s="6">
        <v>2140114</v>
      </c>
      <c r="B983" s="6" t="s">
        <v>737</v>
      </c>
      <c r="C983" s="7"/>
    </row>
    <row r="984" ht="17.25" customHeight="1" spans="1:3">
      <c r="A984" s="6">
        <v>2140122</v>
      </c>
      <c r="B984" s="6" t="s">
        <v>738</v>
      </c>
      <c r="C984" s="7"/>
    </row>
    <row r="985" ht="17.25" customHeight="1" spans="1:3">
      <c r="A985" s="6">
        <v>2140123</v>
      </c>
      <c r="B985" s="6" t="s">
        <v>739</v>
      </c>
      <c r="C985" s="7"/>
    </row>
    <row r="986" ht="17.25" customHeight="1" spans="1:3">
      <c r="A986" s="6">
        <v>2140127</v>
      </c>
      <c r="B986" s="6" t="s">
        <v>740</v>
      </c>
      <c r="C986" s="7">
        <v>20</v>
      </c>
    </row>
    <row r="987" ht="17.25" customHeight="1" spans="1:3">
      <c r="A987" s="6">
        <v>2140128</v>
      </c>
      <c r="B987" s="6" t="s">
        <v>741</v>
      </c>
      <c r="C987" s="7"/>
    </row>
    <row r="988" ht="17.25" customHeight="1" spans="1:3">
      <c r="A988" s="6">
        <v>2140129</v>
      </c>
      <c r="B988" s="6" t="s">
        <v>742</v>
      </c>
      <c r="C988" s="7"/>
    </row>
    <row r="989" ht="17.25" customHeight="1" spans="1:3">
      <c r="A989" s="6">
        <v>2140130</v>
      </c>
      <c r="B989" s="6" t="s">
        <v>743</v>
      </c>
      <c r="C989" s="7"/>
    </row>
    <row r="990" ht="17.25" customHeight="1" spans="1:3">
      <c r="A990" s="6">
        <v>2140131</v>
      </c>
      <c r="B990" s="6" t="s">
        <v>744</v>
      </c>
      <c r="C990" s="7">
        <v>86</v>
      </c>
    </row>
    <row r="991" ht="17.25" customHeight="1" spans="1:3">
      <c r="A991" s="6">
        <v>2140133</v>
      </c>
      <c r="B991" s="6" t="s">
        <v>745</v>
      </c>
      <c r="C991" s="7"/>
    </row>
    <row r="992" ht="17.25" customHeight="1" spans="1:3">
      <c r="A992" s="6">
        <v>2140136</v>
      </c>
      <c r="B992" s="6" t="s">
        <v>746</v>
      </c>
      <c r="C992" s="7">
        <v>2255</v>
      </c>
    </row>
    <row r="993" ht="17.25" customHeight="1" spans="1:3">
      <c r="A993" s="6">
        <v>2140138</v>
      </c>
      <c r="B993" s="6" t="s">
        <v>747</v>
      </c>
      <c r="C993" s="7"/>
    </row>
    <row r="994" ht="17.25" customHeight="1" spans="1:3">
      <c r="A994" s="6">
        <v>2140199</v>
      </c>
      <c r="B994" s="6" t="s">
        <v>748</v>
      </c>
      <c r="C994" s="7">
        <v>33336</v>
      </c>
    </row>
    <row r="995" ht="17.25" customHeight="1" spans="1:3">
      <c r="A995" s="6">
        <v>21402</v>
      </c>
      <c r="B995" s="8" t="s">
        <v>749</v>
      </c>
      <c r="C995" s="7">
        <f>SUM(C996:C1004)</f>
        <v>78</v>
      </c>
    </row>
    <row r="996" ht="17.25" customHeight="1" spans="1:3">
      <c r="A996" s="6">
        <v>2140201</v>
      </c>
      <c r="B996" s="6" t="s">
        <v>7</v>
      </c>
      <c r="C996" s="7"/>
    </row>
    <row r="997" ht="17.25" customHeight="1" spans="1:3">
      <c r="A997" s="6">
        <v>2140202</v>
      </c>
      <c r="B997" s="6" t="s">
        <v>8</v>
      </c>
      <c r="C997" s="7"/>
    </row>
    <row r="998" ht="17.25" customHeight="1" spans="1:3">
      <c r="A998" s="6">
        <v>2140203</v>
      </c>
      <c r="B998" s="6" t="s">
        <v>9</v>
      </c>
      <c r="C998" s="7"/>
    </row>
    <row r="999" ht="17.25" customHeight="1" spans="1:3">
      <c r="A999" s="6">
        <v>2140204</v>
      </c>
      <c r="B999" s="6" t="s">
        <v>750</v>
      </c>
      <c r="C999" s="7"/>
    </row>
    <row r="1000" ht="17.25" customHeight="1" spans="1:3">
      <c r="A1000" s="6">
        <v>2140205</v>
      </c>
      <c r="B1000" s="6" t="s">
        <v>751</v>
      </c>
      <c r="C1000" s="7"/>
    </row>
    <row r="1001" ht="17.25" customHeight="1" spans="1:3">
      <c r="A1001" s="6">
        <v>2140206</v>
      </c>
      <c r="B1001" s="6" t="s">
        <v>752</v>
      </c>
      <c r="C1001" s="7"/>
    </row>
    <row r="1002" ht="17.25" customHeight="1" spans="1:3">
      <c r="A1002" s="6">
        <v>2140207</v>
      </c>
      <c r="B1002" s="6" t="s">
        <v>753</v>
      </c>
      <c r="C1002" s="7"/>
    </row>
    <row r="1003" ht="17.25" customHeight="1" spans="1:3">
      <c r="A1003" s="6">
        <v>2140208</v>
      </c>
      <c r="B1003" s="6" t="s">
        <v>754</v>
      </c>
      <c r="C1003" s="7"/>
    </row>
    <row r="1004" ht="17.25" customHeight="1" spans="1:3">
      <c r="A1004" s="6">
        <v>2140299</v>
      </c>
      <c r="B1004" s="6" t="s">
        <v>755</v>
      </c>
      <c r="C1004" s="7">
        <v>78</v>
      </c>
    </row>
    <row r="1005" ht="17.25" customHeight="1" spans="1:3">
      <c r="A1005" s="6">
        <v>21403</v>
      </c>
      <c r="B1005" s="8" t="s">
        <v>756</v>
      </c>
      <c r="C1005" s="7">
        <f>SUM(C1006:C1014)</f>
        <v>0</v>
      </c>
    </row>
    <row r="1006" ht="17.25" customHeight="1" spans="1:3">
      <c r="A1006" s="6">
        <v>2140301</v>
      </c>
      <c r="B1006" s="6" t="s">
        <v>7</v>
      </c>
      <c r="C1006" s="7"/>
    </row>
    <row r="1007" ht="17.25" customHeight="1" spans="1:3">
      <c r="A1007" s="6">
        <v>2140302</v>
      </c>
      <c r="B1007" s="6" t="s">
        <v>8</v>
      </c>
      <c r="C1007" s="7"/>
    </row>
    <row r="1008" ht="17.25" customHeight="1" spans="1:3">
      <c r="A1008" s="6">
        <v>2140303</v>
      </c>
      <c r="B1008" s="6" t="s">
        <v>9</v>
      </c>
      <c r="C1008" s="7"/>
    </row>
    <row r="1009" ht="17.25" customHeight="1" spans="1:3">
      <c r="A1009" s="6">
        <v>2140304</v>
      </c>
      <c r="B1009" s="6" t="s">
        <v>757</v>
      </c>
      <c r="C1009" s="7"/>
    </row>
    <row r="1010" ht="17.25" customHeight="1" spans="1:3">
      <c r="A1010" s="6">
        <v>2140305</v>
      </c>
      <c r="B1010" s="6" t="s">
        <v>758</v>
      </c>
      <c r="C1010" s="7"/>
    </row>
    <row r="1011" ht="17.25" customHeight="1" spans="1:3">
      <c r="A1011" s="6">
        <v>2140306</v>
      </c>
      <c r="B1011" s="6" t="s">
        <v>759</v>
      </c>
      <c r="C1011" s="7"/>
    </row>
    <row r="1012" ht="17.25" customHeight="1" spans="1:3">
      <c r="A1012" s="6">
        <v>2140307</v>
      </c>
      <c r="B1012" s="6" t="s">
        <v>760</v>
      </c>
      <c r="C1012" s="7"/>
    </row>
    <row r="1013" ht="17.25" customHeight="1" spans="1:3">
      <c r="A1013" s="6">
        <v>2140308</v>
      </c>
      <c r="B1013" s="6" t="s">
        <v>761</v>
      </c>
      <c r="C1013" s="7"/>
    </row>
    <row r="1014" ht="17.25" customHeight="1" spans="1:3">
      <c r="A1014" s="6">
        <v>2140399</v>
      </c>
      <c r="B1014" s="6" t="s">
        <v>762</v>
      </c>
      <c r="C1014" s="7"/>
    </row>
    <row r="1015" ht="17.25" customHeight="1" spans="1:3">
      <c r="A1015" s="6">
        <v>21405</v>
      </c>
      <c r="B1015" s="8" t="s">
        <v>763</v>
      </c>
      <c r="C1015" s="7">
        <f>SUM(C1016:C1021)</f>
        <v>20</v>
      </c>
    </row>
    <row r="1016" ht="17.25" customHeight="1" spans="1:3">
      <c r="A1016" s="6">
        <v>2140501</v>
      </c>
      <c r="B1016" s="6" t="s">
        <v>7</v>
      </c>
      <c r="C1016" s="7"/>
    </row>
    <row r="1017" ht="17.25" customHeight="1" spans="1:3">
      <c r="A1017" s="6">
        <v>2140502</v>
      </c>
      <c r="B1017" s="6" t="s">
        <v>8</v>
      </c>
      <c r="C1017" s="7"/>
    </row>
    <row r="1018" ht="17.25" customHeight="1" spans="1:3">
      <c r="A1018" s="6">
        <v>2140503</v>
      </c>
      <c r="B1018" s="6" t="s">
        <v>9</v>
      </c>
      <c r="C1018" s="7"/>
    </row>
    <row r="1019" ht="17.25" customHeight="1" spans="1:3">
      <c r="A1019" s="6">
        <v>2140504</v>
      </c>
      <c r="B1019" s="6" t="s">
        <v>754</v>
      </c>
      <c r="C1019" s="7"/>
    </row>
    <row r="1020" ht="17.25" customHeight="1" spans="1:3">
      <c r="A1020" s="6">
        <v>2140505</v>
      </c>
      <c r="B1020" s="6" t="s">
        <v>764</v>
      </c>
      <c r="C1020" s="7"/>
    </row>
    <row r="1021" ht="17.25" customHeight="1" spans="1:3">
      <c r="A1021" s="6">
        <v>2140599</v>
      </c>
      <c r="B1021" s="6" t="s">
        <v>765</v>
      </c>
      <c r="C1021" s="7">
        <v>20</v>
      </c>
    </row>
    <row r="1022" ht="17.25" customHeight="1" spans="1:3">
      <c r="A1022" s="6">
        <v>21499</v>
      </c>
      <c r="B1022" s="8" t="s">
        <v>766</v>
      </c>
      <c r="C1022" s="7">
        <f>SUM(C1023:C1024)</f>
        <v>13919</v>
      </c>
    </row>
    <row r="1023" ht="17.25" customHeight="1" spans="1:3">
      <c r="A1023" s="6">
        <v>2149901</v>
      </c>
      <c r="B1023" s="6" t="s">
        <v>767</v>
      </c>
      <c r="C1023" s="7">
        <v>2917</v>
      </c>
    </row>
    <row r="1024" ht="17.25" customHeight="1" spans="1:3">
      <c r="A1024" s="6">
        <v>2149999</v>
      </c>
      <c r="B1024" s="6" t="s">
        <v>768</v>
      </c>
      <c r="C1024" s="7">
        <v>11002</v>
      </c>
    </row>
    <row r="1025" ht="17.25" customHeight="1" spans="1:3">
      <c r="A1025" s="6">
        <v>215</v>
      </c>
      <c r="B1025" s="8" t="s">
        <v>769</v>
      </c>
      <c r="C1025" s="7">
        <f>SUM(C1026,C1036,C1052,C1057,C1068,C1075,C1083)</f>
        <v>34277</v>
      </c>
    </row>
    <row r="1026" ht="17.25" customHeight="1" spans="1:3">
      <c r="A1026" s="6">
        <v>21501</v>
      </c>
      <c r="B1026" s="8" t="s">
        <v>770</v>
      </c>
      <c r="C1026" s="7">
        <f>SUM(C1027:C1035)</f>
        <v>890</v>
      </c>
    </row>
    <row r="1027" ht="17.25" customHeight="1" spans="1:3">
      <c r="A1027" s="6">
        <v>2150101</v>
      </c>
      <c r="B1027" s="6" t="s">
        <v>7</v>
      </c>
      <c r="C1027" s="7">
        <v>11</v>
      </c>
    </row>
    <row r="1028" ht="17.25" customHeight="1" spans="1:3">
      <c r="A1028" s="6">
        <v>2150102</v>
      </c>
      <c r="B1028" s="6" t="s">
        <v>8</v>
      </c>
      <c r="C1028" s="7">
        <v>17</v>
      </c>
    </row>
    <row r="1029" ht="17.25" customHeight="1" spans="1:3">
      <c r="A1029" s="6">
        <v>2150103</v>
      </c>
      <c r="B1029" s="6" t="s">
        <v>9</v>
      </c>
      <c r="C1029" s="7"/>
    </row>
    <row r="1030" ht="17.25" customHeight="1" spans="1:3">
      <c r="A1030" s="6">
        <v>2150104</v>
      </c>
      <c r="B1030" s="6" t="s">
        <v>771</v>
      </c>
      <c r="C1030" s="7">
        <v>682</v>
      </c>
    </row>
    <row r="1031" ht="17.25" customHeight="1" spans="1:3">
      <c r="A1031" s="6">
        <v>2150105</v>
      </c>
      <c r="B1031" s="6" t="s">
        <v>772</v>
      </c>
      <c r="C1031" s="7"/>
    </row>
    <row r="1032" ht="17.25" customHeight="1" spans="1:3">
      <c r="A1032" s="6">
        <v>2150106</v>
      </c>
      <c r="B1032" s="6" t="s">
        <v>773</v>
      </c>
      <c r="C1032" s="7"/>
    </row>
    <row r="1033" ht="17.25" customHeight="1" spans="1:3">
      <c r="A1033" s="6">
        <v>2150107</v>
      </c>
      <c r="B1033" s="6" t="s">
        <v>774</v>
      </c>
      <c r="C1033" s="7"/>
    </row>
    <row r="1034" ht="17.25" customHeight="1" spans="1:3">
      <c r="A1034" s="6">
        <v>2150108</v>
      </c>
      <c r="B1034" s="6" t="s">
        <v>775</v>
      </c>
      <c r="C1034" s="7">
        <v>100</v>
      </c>
    </row>
    <row r="1035" ht="17.25" customHeight="1" spans="1:3">
      <c r="A1035" s="6">
        <v>2150199</v>
      </c>
      <c r="B1035" s="6" t="s">
        <v>776</v>
      </c>
      <c r="C1035" s="7">
        <v>80</v>
      </c>
    </row>
    <row r="1036" ht="17.25" customHeight="1" spans="1:3">
      <c r="A1036" s="6">
        <v>21502</v>
      </c>
      <c r="B1036" s="8" t="s">
        <v>777</v>
      </c>
      <c r="C1036" s="7">
        <f>SUM(C1037:C1051)</f>
        <v>10399</v>
      </c>
    </row>
    <row r="1037" ht="17.25" customHeight="1" spans="1:3">
      <c r="A1037" s="6">
        <v>2150201</v>
      </c>
      <c r="B1037" s="6" t="s">
        <v>7</v>
      </c>
      <c r="C1037" s="7">
        <v>2459</v>
      </c>
    </row>
    <row r="1038" ht="17.25" customHeight="1" spans="1:3">
      <c r="A1038" s="6">
        <v>2150202</v>
      </c>
      <c r="B1038" s="6" t="s">
        <v>8</v>
      </c>
      <c r="C1038" s="7">
        <v>458</v>
      </c>
    </row>
    <row r="1039" ht="17.25" customHeight="1" spans="1:3">
      <c r="A1039" s="6">
        <v>2150203</v>
      </c>
      <c r="B1039" s="6" t="s">
        <v>9</v>
      </c>
      <c r="C1039" s="7"/>
    </row>
    <row r="1040" ht="17.25" customHeight="1" spans="1:3">
      <c r="A1040" s="6">
        <v>2150204</v>
      </c>
      <c r="B1040" s="6" t="s">
        <v>778</v>
      </c>
      <c r="C1040" s="7"/>
    </row>
    <row r="1041" ht="17.25" customHeight="1" spans="1:3">
      <c r="A1041" s="6">
        <v>2150205</v>
      </c>
      <c r="B1041" s="6" t="s">
        <v>779</v>
      </c>
      <c r="C1041" s="7"/>
    </row>
    <row r="1042" ht="17.25" customHeight="1" spans="1:3">
      <c r="A1042" s="6">
        <v>2150206</v>
      </c>
      <c r="B1042" s="6" t="s">
        <v>780</v>
      </c>
      <c r="C1042" s="7"/>
    </row>
    <row r="1043" ht="17.25" customHeight="1" spans="1:3">
      <c r="A1043" s="6">
        <v>2150207</v>
      </c>
      <c r="B1043" s="6" t="s">
        <v>781</v>
      </c>
      <c r="C1043" s="7"/>
    </row>
    <row r="1044" ht="17.25" customHeight="1" spans="1:3">
      <c r="A1044" s="6">
        <v>2150208</v>
      </c>
      <c r="B1044" s="6" t="s">
        <v>782</v>
      </c>
      <c r="C1044" s="7"/>
    </row>
    <row r="1045" ht="17.25" customHeight="1" spans="1:3">
      <c r="A1045" s="6">
        <v>2150209</v>
      </c>
      <c r="B1045" s="6" t="s">
        <v>783</v>
      </c>
      <c r="C1045" s="7"/>
    </row>
    <row r="1046" ht="17.25" customHeight="1" spans="1:3">
      <c r="A1046" s="6">
        <v>2150210</v>
      </c>
      <c r="B1046" s="6" t="s">
        <v>784</v>
      </c>
      <c r="C1046" s="7"/>
    </row>
    <row r="1047" ht="17.25" customHeight="1" spans="1:3">
      <c r="A1047" s="6">
        <v>2150212</v>
      </c>
      <c r="B1047" s="6" t="s">
        <v>785</v>
      </c>
      <c r="C1047" s="7"/>
    </row>
    <row r="1048" ht="17.25" customHeight="1" spans="1:3">
      <c r="A1048" s="6">
        <v>2150213</v>
      </c>
      <c r="B1048" s="6" t="s">
        <v>786</v>
      </c>
      <c r="C1048" s="7"/>
    </row>
    <row r="1049" ht="17.25" customHeight="1" spans="1:3">
      <c r="A1049" s="6">
        <v>2150214</v>
      </c>
      <c r="B1049" s="6" t="s">
        <v>787</v>
      </c>
      <c r="C1049" s="7"/>
    </row>
    <row r="1050" ht="17.25" customHeight="1" spans="1:3">
      <c r="A1050" s="6">
        <v>2150215</v>
      </c>
      <c r="B1050" s="6" t="s">
        <v>788</v>
      </c>
      <c r="C1050" s="7"/>
    </row>
    <row r="1051" ht="17.25" customHeight="1" spans="1:3">
      <c r="A1051" s="6">
        <v>2150299</v>
      </c>
      <c r="B1051" s="6" t="s">
        <v>789</v>
      </c>
      <c r="C1051" s="7">
        <v>7482</v>
      </c>
    </row>
    <row r="1052" ht="17.25" customHeight="1" spans="1:3">
      <c r="A1052" s="6">
        <v>21503</v>
      </c>
      <c r="B1052" s="8" t="s">
        <v>790</v>
      </c>
      <c r="C1052" s="7">
        <f>SUM(C1053:C1056)</f>
        <v>329</v>
      </c>
    </row>
    <row r="1053" ht="17.25" customHeight="1" spans="1:3">
      <c r="A1053" s="6">
        <v>2150301</v>
      </c>
      <c r="B1053" s="6" t="s">
        <v>7</v>
      </c>
      <c r="C1053" s="7"/>
    </row>
    <row r="1054" ht="17.25" customHeight="1" spans="1:3">
      <c r="A1054" s="6">
        <v>2150302</v>
      </c>
      <c r="B1054" s="6" t="s">
        <v>8</v>
      </c>
      <c r="C1054" s="7"/>
    </row>
    <row r="1055" ht="17.25" customHeight="1" spans="1:3">
      <c r="A1055" s="6">
        <v>2150303</v>
      </c>
      <c r="B1055" s="6" t="s">
        <v>9</v>
      </c>
      <c r="C1055" s="7"/>
    </row>
    <row r="1056" ht="17.25" customHeight="1" spans="1:3">
      <c r="A1056" s="6">
        <v>2150399</v>
      </c>
      <c r="B1056" s="6" t="s">
        <v>791</v>
      </c>
      <c r="C1056" s="7">
        <v>329</v>
      </c>
    </row>
    <row r="1057" ht="17.25" customHeight="1" spans="1:3">
      <c r="A1057" s="6">
        <v>21505</v>
      </c>
      <c r="B1057" s="8" t="s">
        <v>792</v>
      </c>
      <c r="C1057" s="7">
        <f>SUM(C1058:C1067)</f>
        <v>3411</v>
      </c>
    </row>
    <row r="1058" ht="17.25" customHeight="1" spans="1:3">
      <c r="A1058" s="6">
        <v>2150501</v>
      </c>
      <c r="B1058" s="6" t="s">
        <v>7</v>
      </c>
      <c r="C1058" s="7">
        <v>2484</v>
      </c>
    </row>
    <row r="1059" ht="17.25" customHeight="1" spans="1:3">
      <c r="A1059" s="6">
        <v>2150502</v>
      </c>
      <c r="B1059" s="6" t="s">
        <v>8</v>
      </c>
      <c r="C1059" s="7">
        <v>708</v>
      </c>
    </row>
    <row r="1060" ht="17.25" customHeight="1" spans="1:3">
      <c r="A1060" s="6">
        <v>2150503</v>
      </c>
      <c r="B1060" s="6" t="s">
        <v>9</v>
      </c>
      <c r="C1060" s="7"/>
    </row>
    <row r="1061" ht="17.25" customHeight="1" spans="1:3">
      <c r="A1061" s="6">
        <v>2150505</v>
      </c>
      <c r="B1061" s="6" t="s">
        <v>793</v>
      </c>
      <c r="C1061" s="7"/>
    </row>
    <row r="1062" ht="17.25" customHeight="1" spans="1:3">
      <c r="A1062" s="6">
        <v>2150507</v>
      </c>
      <c r="B1062" s="6" t="s">
        <v>794</v>
      </c>
      <c r="C1062" s="7"/>
    </row>
    <row r="1063" ht="17.25" customHeight="1" spans="1:3">
      <c r="A1063" s="6">
        <v>2150508</v>
      </c>
      <c r="B1063" s="6" t="s">
        <v>795</v>
      </c>
      <c r="C1063" s="7">
        <v>135</v>
      </c>
    </row>
    <row r="1064" ht="17.25" customHeight="1" spans="1:3">
      <c r="A1064" s="6">
        <v>2150516</v>
      </c>
      <c r="B1064" s="6" t="s">
        <v>796</v>
      </c>
      <c r="C1064" s="7"/>
    </row>
    <row r="1065" ht="17.25" customHeight="1" spans="1:3">
      <c r="A1065" s="6">
        <v>2150517</v>
      </c>
      <c r="B1065" s="6" t="s">
        <v>797</v>
      </c>
      <c r="C1065" s="7"/>
    </row>
    <row r="1066" ht="17.25" customHeight="1" spans="1:3">
      <c r="A1066" s="6">
        <v>2150550</v>
      </c>
      <c r="B1066" s="6" t="s">
        <v>16</v>
      </c>
      <c r="C1066" s="7"/>
    </row>
    <row r="1067" ht="17.25" customHeight="1" spans="1:3">
      <c r="A1067" s="6">
        <v>2150599</v>
      </c>
      <c r="B1067" s="6" t="s">
        <v>798</v>
      </c>
      <c r="C1067" s="7">
        <v>84</v>
      </c>
    </row>
    <row r="1068" ht="17.25" customHeight="1" spans="1:3">
      <c r="A1068" s="6">
        <v>21507</v>
      </c>
      <c r="B1068" s="8" t="s">
        <v>799</v>
      </c>
      <c r="C1068" s="7">
        <f>SUM(C1069:C1074)</f>
        <v>2025</v>
      </c>
    </row>
    <row r="1069" ht="17.25" customHeight="1" spans="1:3">
      <c r="A1069" s="6">
        <v>2150701</v>
      </c>
      <c r="B1069" s="6" t="s">
        <v>7</v>
      </c>
      <c r="C1069" s="7">
        <v>709</v>
      </c>
    </row>
    <row r="1070" ht="17.25" customHeight="1" spans="1:3">
      <c r="A1070" s="6">
        <v>2150702</v>
      </c>
      <c r="B1070" s="6" t="s">
        <v>8</v>
      </c>
      <c r="C1070" s="7">
        <v>98</v>
      </c>
    </row>
    <row r="1071" ht="17.25" customHeight="1" spans="1:3">
      <c r="A1071" s="6">
        <v>2150703</v>
      </c>
      <c r="B1071" s="6" t="s">
        <v>9</v>
      </c>
      <c r="C1071" s="7"/>
    </row>
    <row r="1072" ht="17.25" customHeight="1" spans="1:3">
      <c r="A1072" s="6">
        <v>2150704</v>
      </c>
      <c r="B1072" s="6" t="s">
        <v>800</v>
      </c>
      <c r="C1072" s="7"/>
    </row>
    <row r="1073" ht="17.25" customHeight="1" spans="1:3">
      <c r="A1073" s="6">
        <v>2150705</v>
      </c>
      <c r="B1073" s="6" t="s">
        <v>801</v>
      </c>
      <c r="C1073" s="7"/>
    </row>
    <row r="1074" ht="17.25" customHeight="1" spans="1:3">
      <c r="A1074" s="6">
        <v>2150799</v>
      </c>
      <c r="B1074" s="6" t="s">
        <v>802</v>
      </c>
      <c r="C1074" s="7">
        <v>1218</v>
      </c>
    </row>
    <row r="1075" ht="17.25" customHeight="1" spans="1:3">
      <c r="A1075" s="6">
        <v>21508</v>
      </c>
      <c r="B1075" s="8" t="s">
        <v>803</v>
      </c>
      <c r="C1075" s="7">
        <f>SUM(C1076:C1082)</f>
        <v>12121</v>
      </c>
    </row>
    <row r="1076" ht="17.25" customHeight="1" spans="1:3">
      <c r="A1076" s="6">
        <v>2150801</v>
      </c>
      <c r="B1076" s="6" t="s">
        <v>7</v>
      </c>
      <c r="C1076" s="7"/>
    </row>
    <row r="1077" ht="17.25" customHeight="1" spans="1:3">
      <c r="A1077" s="6">
        <v>2150802</v>
      </c>
      <c r="B1077" s="6" t="s">
        <v>8</v>
      </c>
      <c r="C1077" s="7"/>
    </row>
    <row r="1078" ht="17.25" customHeight="1" spans="1:3">
      <c r="A1078" s="6">
        <v>2150803</v>
      </c>
      <c r="B1078" s="6" t="s">
        <v>9</v>
      </c>
      <c r="C1078" s="7"/>
    </row>
    <row r="1079" ht="17.25" customHeight="1" spans="1:3">
      <c r="A1079" s="6">
        <v>2150804</v>
      </c>
      <c r="B1079" s="6" t="s">
        <v>804</v>
      </c>
      <c r="C1079" s="7"/>
    </row>
    <row r="1080" ht="17.25" customHeight="1" spans="1:3">
      <c r="A1080" s="6">
        <v>2150805</v>
      </c>
      <c r="B1080" s="6" t="s">
        <v>805</v>
      </c>
      <c r="C1080" s="7">
        <v>6830</v>
      </c>
    </row>
    <row r="1081" ht="17.25" customHeight="1" spans="1:3">
      <c r="A1081" s="6">
        <v>2150806</v>
      </c>
      <c r="B1081" s="6" t="s">
        <v>806</v>
      </c>
      <c r="C1081" s="7"/>
    </row>
    <row r="1082" ht="17.25" customHeight="1" spans="1:3">
      <c r="A1082" s="6">
        <v>2150899</v>
      </c>
      <c r="B1082" s="6" t="s">
        <v>807</v>
      </c>
      <c r="C1082" s="7">
        <v>5291</v>
      </c>
    </row>
    <row r="1083" ht="17.25" customHeight="1" spans="1:3">
      <c r="A1083" s="6">
        <v>21599</v>
      </c>
      <c r="B1083" s="8" t="s">
        <v>808</v>
      </c>
      <c r="C1083" s="7">
        <f>SUM(C1084:C1088)</f>
        <v>5102</v>
      </c>
    </row>
    <row r="1084" ht="17.25" customHeight="1" spans="1:3">
      <c r="A1084" s="6">
        <v>2159901</v>
      </c>
      <c r="B1084" s="6" t="s">
        <v>809</v>
      </c>
      <c r="C1084" s="7"/>
    </row>
    <row r="1085" ht="17.25" customHeight="1" spans="1:3">
      <c r="A1085" s="6">
        <v>2159904</v>
      </c>
      <c r="B1085" s="6" t="s">
        <v>810</v>
      </c>
      <c r="C1085" s="7"/>
    </row>
    <row r="1086" ht="17.25" customHeight="1" spans="1:3">
      <c r="A1086" s="6">
        <v>2159905</v>
      </c>
      <c r="B1086" s="6" t="s">
        <v>811</v>
      </c>
      <c r="C1086" s="7"/>
    </row>
    <row r="1087" ht="17.25" customHeight="1" spans="1:3">
      <c r="A1087" s="6">
        <v>2159906</v>
      </c>
      <c r="B1087" s="6" t="s">
        <v>812</v>
      </c>
      <c r="C1087" s="7"/>
    </row>
    <row r="1088" ht="17.25" customHeight="1" spans="1:3">
      <c r="A1088" s="6">
        <v>2159999</v>
      </c>
      <c r="B1088" s="6" t="s">
        <v>813</v>
      </c>
      <c r="C1088" s="7">
        <v>5102</v>
      </c>
    </row>
    <row r="1089" ht="17.25" customHeight="1" spans="1:3">
      <c r="A1089" s="6">
        <v>216</v>
      </c>
      <c r="B1089" s="8" t="s">
        <v>814</v>
      </c>
      <c r="C1089" s="7">
        <f>SUM(C1090,C1100,C1106)</f>
        <v>31346</v>
      </c>
    </row>
    <row r="1090" ht="17.25" customHeight="1" spans="1:3">
      <c r="A1090" s="6">
        <v>21602</v>
      </c>
      <c r="B1090" s="8" t="s">
        <v>815</v>
      </c>
      <c r="C1090" s="7">
        <f>SUM(C1091:C1099)</f>
        <v>19652</v>
      </c>
    </row>
    <row r="1091" ht="17.25" customHeight="1" spans="1:3">
      <c r="A1091" s="6">
        <v>2160201</v>
      </c>
      <c r="B1091" s="6" t="s">
        <v>7</v>
      </c>
      <c r="C1091" s="7">
        <v>2454</v>
      </c>
    </row>
    <row r="1092" ht="17.25" customHeight="1" spans="1:3">
      <c r="A1092" s="6">
        <v>2160202</v>
      </c>
      <c r="B1092" s="6" t="s">
        <v>8</v>
      </c>
      <c r="C1092" s="7">
        <v>277</v>
      </c>
    </row>
    <row r="1093" ht="17.25" customHeight="1" spans="1:3">
      <c r="A1093" s="6">
        <v>2160203</v>
      </c>
      <c r="B1093" s="6" t="s">
        <v>9</v>
      </c>
      <c r="C1093" s="7"/>
    </row>
    <row r="1094" ht="17.25" customHeight="1" spans="1:3">
      <c r="A1094" s="6">
        <v>2160216</v>
      </c>
      <c r="B1094" s="6" t="s">
        <v>816</v>
      </c>
      <c r="C1094" s="7"/>
    </row>
    <row r="1095" ht="17.25" customHeight="1" spans="1:3">
      <c r="A1095" s="6">
        <v>2160217</v>
      </c>
      <c r="B1095" s="6" t="s">
        <v>817</v>
      </c>
      <c r="C1095" s="7"/>
    </row>
    <row r="1096" ht="17.25" customHeight="1" spans="1:3">
      <c r="A1096" s="6">
        <v>2160218</v>
      </c>
      <c r="B1096" s="6" t="s">
        <v>818</v>
      </c>
      <c r="C1096" s="7"/>
    </row>
    <row r="1097" ht="17.25" customHeight="1" spans="1:3">
      <c r="A1097" s="6">
        <v>2160219</v>
      </c>
      <c r="B1097" s="6" t="s">
        <v>819</v>
      </c>
      <c r="C1097" s="7"/>
    </row>
    <row r="1098" ht="17.25" customHeight="1" spans="1:3">
      <c r="A1098" s="6">
        <v>2160250</v>
      </c>
      <c r="B1098" s="6" t="s">
        <v>16</v>
      </c>
      <c r="C1098" s="7">
        <v>1159</v>
      </c>
    </row>
    <row r="1099" ht="17.25" customHeight="1" spans="1:3">
      <c r="A1099" s="6">
        <v>2160299</v>
      </c>
      <c r="B1099" s="6" t="s">
        <v>820</v>
      </c>
      <c r="C1099" s="7">
        <v>15762</v>
      </c>
    </row>
    <row r="1100" ht="17.25" customHeight="1" spans="1:3">
      <c r="A1100" s="6">
        <v>21606</v>
      </c>
      <c r="B1100" s="8" t="s">
        <v>821</v>
      </c>
      <c r="C1100" s="7">
        <f>SUM(C1101:C1105)</f>
        <v>4276</v>
      </c>
    </row>
    <row r="1101" ht="17.25" customHeight="1" spans="1:3">
      <c r="A1101" s="6">
        <v>2160601</v>
      </c>
      <c r="B1101" s="6" t="s">
        <v>7</v>
      </c>
      <c r="C1101" s="7"/>
    </row>
    <row r="1102" ht="17.25" customHeight="1" spans="1:3">
      <c r="A1102" s="6">
        <v>2160602</v>
      </c>
      <c r="B1102" s="6" t="s">
        <v>8</v>
      </c>
      <c r="C1102" s="7"/>
    </row>
    <row r="1103" ht="17.25" customHeight="1" spans="1:3">
      <c r="A1103" s="6">
        <v>2160603</v>
      </c>
      <c r="B1103" s="6" t="s">
        <v>9</v>
      </c>
      <c r="C1103" s="7"/>
    </row>
    <row r="1104" ht="17.25" customHeight="1" spans="1:3">
      <c r="A1104" s="6">
        <v>2160607</v>
      </c>
      <c r="B1104" s="6" t="s">
        <v>822</v>
      </c>
      <c r="C1104" s="7"/>
    </row>
    <row r="1105" ht="17.25" customHeight="1" spans="1:3">
      <c r="A1105" s="6">
        <v>2160699</v>
      </c>
      <c r="B1105" s="6" t="s">
        <v>823</v>
      </c>
      <c r="C1105" s="7">
        <v>4276</v>
      </c>
    </row>
    <row r="1106" ht="17.25" customHeight="1" spans="1:3">
      <c r="A1106" s="6">
        <v>21699</v>
      </c>
      <c r="B1106" s="8" t="s">
        <v>824</v>
      </c>
      <c r="C1106" s="7">
        <f>SUM(C1107:C1108)</f>
        <v>7418</v>
      </c>
    </row>
    <row r="1107" ht="17.25" customHeight="1" spans="1:3">
      <c r="A1107" s="6">
        <v>2169901</v>
      </c>
      <c r="B1107" s="6" t="s">
        <v>825</v>
      </c>
      <c r="C1107" s="7"/>
    </row>
    <row r="1108" ht="17.25" customHeight="1" spans="1:3">
      <c r="A1108" s="6">
        <v>2169999</v>
      </c>
      <c r="B1108" s="6" t="s">
        <v>826</v>
      </c>
      <c r="C1108" s="7">
        <v>7418</v>
      </c>
    </row>
    <row r="1109" ht="17.25" customHeight="1" spans="1:3">
      <c r="A1109" s="6">
        <v>217</v>
      </c>
      <c r="B1109" s="8" t="s">
        <v>827</v>
      </c>
      <c r="C1109" s="7">
        <f>SUM(C1110,C1117,C1127,C1133,C1136)</f>
        <v>1049</v>
      </c>
    </row>
    <row r="1110" ht="17.25" customHeight="1" spans="1:3">
      <c r="A1110" s="6">
        <v>21701</v>
      </c>
      <c r="B1110" s="8" t="s">
        <v>828</v>
      </c>
      <c r="C1110" s="7">
        <f>SUM(C1111:C1116)</f>
        <v>350</v>
      </c>
    </row>
    <row r="1111" ht="17.25" customHeight="1" spans="1:3">
      <c r="A1111" s="6">
        <v>2170101</v>
      </c>
      <c r="B1111" s="6" t="s">
        <v>7</v>
      </c>
      <c r="C1111" s="7">
        <v>14</v>
      </c>
    </row>
    <row r="1112" ht="17.25" customHeight="1" spans="1:3">
      <c r="A1112" s="6">
        <v>2170102</v>
      </c>
      <c r="B1112" s="6" t="s">
        <v>8</v>
      </c>
      <c r="C1112" s="7">
        <v>36</v>
      </c>
    </row>
    <row r="1113" ht="17.25" customHeight="1" spans="1:3">
      <c r="A1113" s="6">
        <v>2170103</v>
      </c>
      <c r="B1113" s="6" t="s">
        <v>9</v>
      </c>
      <c r="C1113" s="7"/>
    </row>
    <row r="1114" ht="17.25" customHeight="1" spans="1:3">
      <c r="A1114" s="6">
        <v>2170104</v>
      </c>
      <c r="B1114" s="6" t="s">
        <v>829</v>
      </c>
      <c r="C1114" s="7"/>
    </row>
    <row r="1115" ht="17.25" customHeight="1" spans="1:3">
      <c r="A1115" s="6">
        <v>2170150</v>
      </c>
      <c r="B1115" s="6" t="s">
        <v>16</v>
      </c>
      <c r="C1115" s="7"/>
    </row>
    <row r="1116" ht="17.25" customHeight="1" spans="1:3">
      <c r="A1116" s="6">
        <v>2170199</v>
      </c>
      <c r="B1116" s="6" t="s">
        <v>830</v>
      </c>
      <c r="C1116" s="7">
        <v>300</v>
      </c>
    </row>
    <row r="1117" ht="17.25" customHeight="1" spans="1:3">
      <c r="A1117" s="6">
        <v>21702</v>
      </c>
      <c r="B1117" s="8" t="s">
        <v>831</v>
      </c>
      <c r="C1117" s="7">
        <f>SUM(C1118:C1126)</f>
        <v>28</v>
      </c>
    </row>
    <row r="1118" ht="17.25" customHeight="1" spans="1:3">
      <c r="A1118" s="6">
        <v>2170201</v>
      </c>
      <c r="B1118" s="6" t="s">
        <v>832</v>
      </c>
      <c r="C1118" s="7"/>
    </row>
    <row r="1119" ht="17.25" customHeight="1" spans="1:3">
      <c r="A1119" s="6">
        <v>2170202</v>
      </c>
      <c r="B1119" s="6" t="s">
        <v>833</v>
      </c>
      <c r="C1119" s="7"/>
    </row>
    <row r="1120" ht="17.25" customHeight="1" spans="1:3">
      <c r="A1120" s="6">
        <v>2170203</v>
      </c>
      <c r="B1120" s="6" t="s">
        <v>834</v>
      </c>
      <c r="C1120" s="7"/>
    </row>
    <row r="1121" ht="17.25" customHeight="1" spans="1:3">
      <c r="A1121" s="6">
        <v>2170204</v>
      </c>
      <c r="B1121" s="6" t="s">
        <v>835</v>
      </c>
      <c r="C1121" s="7"/>
    </row>
    <row r="1122" ht="17.25" customHeight="1" spans="1:3">
      <c r="A1122" s="6">
        <v>2170205</v>
      </c>
      <c r="B1122" s="6" t="s">
        <v>836</v>
      </c>
      <c r="C1122" s="7"/>
    </row>
    <row r="1123" ht="17.25" customHeight="1" spans="1:3">
      <c r="A1123" s="6">
        <v>2170206</v>
      </c>
      <c r="B1123" s="6" t="s">
        <v>837</v>
      </c>
      <c r="C1123" s="7"/>
    </row>
    <row r="1124" ht="17.25" customHeight="1" spans="1:3">
      <c r="A1124" s="6">
        <v>2170207</v>
      </c>
      <c r="B1124" s="6" t="s">
        <v>838</v>
      </c>
      <c r="C1124" s="7"/>
    </row>
    <row r="1125" ht="17.25" customHeight="1" spans="1:3">
      <c r="A1125" s="6">
        <v>2170208</v>
      </c>
      <c r="B1125" s="6" t="s">
        <v>839</v>
      </c>
      <c r="C1125" s="7"/>
    </row>
    <row r="1126" ht="17.25" customHeight="1" spans="1:3">
      <c r="A1126" s="6">
        <v>2170299</v>
      </c>
      <c r="B1126" s="6" t="s">
        <v>840</v>
      </c>
      <c r="C1126" s="7">
        <v>28</v>
      </c>
    </row>
    <row r="1127" ht="17.25" customHeight="1" spans="1:3">
      <c r="A1127" s="6">
        <v>21703</v>
      </c>
      <c r="B1127" s="8" t="s">
        <v>841</v>
      </c>
      <c r="C1127" s="7">
        <f>SUM(C1128:C1132)</f>
        <v>471</v>
      </c>
    </row>
    <row r="1128" ht="17.25" customHeight="1" spans="1:3">
      <c r="A1128" s="6">
        <v>2170301</v>
      </c>
      <c r="B1128" s="6" t="s">
        <v>842</v>
      </c>
      <c r="C1128" s="7"/>
    </row>
    <row r="1129" ht="17.25" customHeight="1" spans="1:3">
      <c r="A1129" s="6">
        <v>2170302</v>
      </c>
      <c r="B1129" s="6" t="s">
        <v>843</v>
      </c>
      <c r="C1129" s="7"/>
    </row>
    <row r="1130" ht="17.25" customHeight="1" spans="1:3">
      <c r="A1130" s="6">
        <v>2170303</v>
      </c>
      <c r="B1130" s="6" t="s">
        <v>844</v>
      </c>
      <c r="C1130" s="7"/>
    </row>
    <row r="1131" ht="17.25" customHeight="1" spans="1:3">
      <c r="A1131" s="6">
        <v>2170304</v>
      </c>
      <c r="B1131" s="6" t="s">
        <v>845</v>
      </c>
      <c r="C1131" s="7"/>
    </row>
    <row r="1132" ht="17.25" customHeight="1" spans="1:3">
      <c r="A1132" s="6">
        <v>2170399</v>
      </c>
      <c r="B1132" s="6" t="s">
        <v>846</v>
      </c>
      <c r="C1132" s="7">
        <v>471</v>
      </c>
    </row>
    <row r="1133" ht="17.25" customHeight="1" spans="1:3">
      <c r="A1133" s="6">
        <v>21704</v>
      </c>
      <c r="B1133" s="8" t="s">
        <v>847</v>
      </c>
      <c r="C1133" s="7">
        <f>SUM(C1134:C1135)</f>
        <v>0</v>
      </c>
    </row>
    <row r="1134" ht="17.25" customHeight="1" spans="1:3">
      <c r="A1134" s="6">
        <v>2170401</v>
      </c>
      <c r="B1134" s="6" t="s">
        <v>848</v>
      </c>
      <c r="C1134" s="7"/>
    </row>
    <row r="1135" ht="17.25" customHeight="1" spans="1:3">
      <c r="A1135" s="6">
        <v>2170499</v>
      </c>
      <c r="B1135" s="6" t="s">
        <v>849</v>
      </c>
      <c r="C1135" s="7"/>
    </row>
    <row r="1136" ht="17.25" customHeight="1" spans="1:3">
      <c r="A1136" s="6">
        <v>21799</v>
      </c>
      <c r="B1136" s="8" t="s">
        <v>850</v>
      </c>
      <c r="C1136" s="7">
        <f>SUM(C1137:C1138)</f>
        <v>200</v>
      </c>
    </row>
    <row r="1137" ht="17.25" customHeight="1" spans="1:3">
      <c r="A1137" s="6">
        <v>2179902</v>
      </c>
      <c r="B1137" s="6" t="s">
        <v>851</v>
      </c>
      <c r="C1137" s="7"/>
    </row>
    <row r="1138" ht="17.25" customHeight="1" spans="1:3">
      <c r="A1138" s="6">
        <v>2179999</v>
      </c>
      <c r="B1138" s="6" t="s">
        <v>852</v>
      </c>
      <c r="C1138" s="7">
        <v>200</v>
      </c>
    </row>
    <row r="1139" ht="17.25" customHeight="1" spans="1:3">
      <c r="A1139" s="6">
        <v>219</v>
      </c>
      <c r="B1139" s="8" t="s">
        <v>853</v>
      </c>
      <c r="C1139" s="7">
        <f>SUM(C1140:C1148)</f>
        <v>0</v>
      </c>
    </row>
    <row r="1140" ht="17.25" customHeight="1" spans="1:3">
      <c r="A1140" s="6">
        <v>21901</v>
      </c>
      <c r="B1140" s="8" t="s">
        <v>854</v>
      </c>
      <c r="C1140" s="7"/>
    </row>
    <row r="1141" ht="17.25" customHeight="1" spans="1:3">
      <c r="A1141" s="6">
        <v>21902</v>
      </c>
      <c r="B1141" s="8" t="s">
        <v>855</v>
      </c>
      <c r="C1141" s="7"/>
    </row>
    <row r="1142" ht="17.25" customHeight="1" spans="1:3">
      <c r="A1142" s="6">
        <v>21903</v>
      </c>
      <c r="B1142" s="8" t="s">
        <v>856</v>
      </c>
      <c r="C1142" s="7"/>
    </row>
    <row r="1143" ht="17.25" customHeight="1" spans="1:3">
      <c r="A1143" s="6">
        <v>21904</v>
      </c>
      <c r="B1143" s="8" t="s">
        <v>857</v>
      </c>
      <c r="C1143" s="7"/>
    </row>
    <row r="1144" ht="17.25" customHeight="1" spans="1:3">
      <c r="A1144" s="6">
        <v>21905</v>
      </c>
      <c r="B1144" s="8" t="s">
        <v>858</v>
      </c>
      <c r="C1144" s="7"/>
    </row>
    <row r="1145" ht="17.25" customHeight="1" spans="1:3">
      <c r="A1145" s="6">
        <v>21906</v>
      </c>
      <c r="B1145" s="8" t="s">
        <v>639</v>
      </c>
      <c r="C1145" s="7"/>
    </row>
    <row r="1146" ht="17.25" customHeight="1" spans="1:3">
      <c r="A1146" s="6">
        <v>21907</v>
      </c>
      <c r="B1146" s="8" t="s">
        <v>859</v>
      </c>
      <c r="C1146" s="7"/>
    </row>
    <row r="1147" ht="17.25" customHeight="1" spans="1:3">
      <c r="A1147" s="6">
        <v>21908</v>
      </c>
      <c r="B1147" s="8" t="s">
        <v>860</v>
      </c>
      <c r="C1147" s="7"/>
    </row>
    <row r="1148" ht="17.25" customHeight="1" spans="1:3">
      <c r="A1148" s="6">
        <v>21999</v>
      </c>
      <c r="B1148" s="8" t="s">
        <v>861</v>
      </c>
      <c r="C1148" s="7"/>
    </row>
    <row r="1149" ht="17.25" customHeight="1" spans="1:3">
      <c r="A1149" s="6">
        <v>220</v>
      </c>
      <c r="B1149" s="8" t="s">
        <v>862</v>
      </c>
      <c r="C1149" s="7">
        <f>SUM(C1150,C1177,C1192)</f>
        <v>70012</v>
      </c>
    </row>
    <row r="1150" ht="17.25" customHeight="1" spans="1:3">
      <c r="A1150" s="6">
        <v>22001</v>
      </c>
      <c r="B1150" s="8" t="s">
        <v>863</v>
      </c>
      <c r="C1150" s="7">
        <f>SUM(C1151:C1176)</f>
        <v>67984</v>
      </c>
    </row>
    <row r="1151" ht="17.25" customHeight="1" spans="1:3">
      <c r="A1151" s="6">
        <v>2200101</v>
      </c>
      <c r="B1151" s="6" t="s">
        <v>7</v>
      </c>
      <c r="C1151" s="7">
        <v>37200</v>
      </c>
    </row>
    <row r="1152" ht="17.25" customHeight="1" spans="1:3">
      <c r="A1152" s="6">
        <v>2200102</v>
      </c>
      <c r="B1152" s="6" t="s">
        <v>8</v>
      </c>
      <c r="C1152" s="7">
        <v>2481</v>
      </c>
    </row>
    <row r="1153" ht="17.25" customHeight="1" spans="1:3">
      <c r="A1153" s="6">
        <v>2200103</v>
      </c>
      <c r="B1153" s="6" t="s">
        <v>9</v>
      </c>
      <c r="C1153" s="7"/>
    </row>
    <row r="1154" ht="17.25" customHeight="1" spans="1:3">
      <c r="A1154" s="6">
        <v>2200104</v>
      </c>
      <c r="B1154" s="6" t="s">
        <v>864</v>
      </c>
      <c r="C1154" s="7">
        <v>645</v>
      </c>
    </row>
    <row r="1155" ht="17.25" customHeight="1" spans="1:3">
      <c r="A1155" s="6">
        <v>2200106</v>
      </c>
      <c r="B1155" s="6" t="s">
        <v>865</v>
      </c>
      <c r="C1155" s="7">
        <v>7125</v>
      </c>
    </row>
    <row r="1156" ht="17.25" customHeight="1" spans="1:3">
      <c r="A1156" s="6">
        <v>2200107</v>
      </c>
      <c r="B1156" s="6" t="s">
        <v>866</v>
      </c>
      <c r="C1156" s="7"/>
    </row>
    <row r="1157" ht="17.25" customHeight="1" spans="1:3">
      <c r="A1157" s="6">
        <v>2200108</v>
      </c>
      <c r="B1157" s="6" t="s">
        <v>867</v>
      </c>
      <c r="C1157" s="7">
        <v>1301</v>
      </c>
    </row>
    <row r="1158" ht="17.25" customHeight="1" spans="1:3">
      <c r="A1158" s="6">
        <v>2200109</v>
      </c>
      <c r="B1158" s="6" t="s">
        <v>868</v>
      </c>
      <c r="C1158" s="7">
        <v>755</v>
      </c>
    </row>
    <row r="1159" ht="17.25" customHeight="1" spans="1:3">
      <c r="A1159" s="6">
        <v>2200112</v>
      </c>
      <c r="B1159" s="6" t="s">
        <v>869</v>
      </c>
      <c r="C1159" s="7">
        <v>296</v>
      </c>
    </row>
    <row r="1160" ht="17.25" customHeight="1" spans="1:3">
      <c r="A1160" s="6">
        <v>2200113</v>
      </c>
      <c r="B1160" s="6" t="s">
        <v>870</v>
      </c>
      <c r="C1160" s="7">
        <v>776</v>
      </c>
    </row>
    <row r="1161" ht="17.25" customHeight="1" spans="1:3">
      <c r="A1161" s="6">
        <v>2200114</v>
      </c>
      <c r="B1161" s="6" t="s">
        <v>871</v>
      </c>
      <c r="C1161" s="7">
        <v>760</v>
      </c>
    </row>
    <row r="1162" ht="17.25" customHeight="1" spans="1:3">
      <c r="A1162" s="6">
        <v>2200115</v>
      </c>
      <c r="B1162" s="6" t="s">
        <v>872</v>
      </c>
      <c r="C1162" s="7"/>
    </row>
    <row r="1163" ht="17.25" customHeight="1" spans="1:3">
      <c r="A1163" s="6">
        <v>2200116</v>
      </c>
      <c r="B1163" s="6" t="s">
        <v>873</v>
      </c>
      <c r="C1163" s="7"/>
    </row>
    <row r="1164" ht="17.25" customHeight="1" spans="1:3">
      <c r="A1164" s="6">
        <v>2200119</v>
      </c>
      <c r="B1164" s="6" t="s">
        <v>874</v>
      </c>
      <c r="C1164" s="7"/>
    </row>
    <row r="1165" ht="17.25" customHeight="1" spans="1:3">
      <c r="A1165" s="6">
        <v>2200120</v>
      </c>
      <c r="B1165" s="6" t="s">
        <v>875</v>
      </c>
      <c r="C1165" s="7"/>
    </row>
    <row r="1166" ht="17.25" customHeight="1" spans="1:3">
      <c r="A1166" s="6">
        <v>2200121</v>
      </c>
      <c r="B1166" s="6" t="s">
        <v>876</v>
      </c>
      <c r="C1166" s="7"/>
    </row>
    <row r="1167" ht="17.25" customHeight="1" spans="1:3">
      <c r="A1167" s="6">
        <v>2200122</v>
      </c>
      <c r="B1167" s="6" t="s">
        <v>877</v>
      </c>
      <c r="C1167" s="7"/>
    </row>
    <row r="1168" ht="17.25" customHeight="1" spans="1:3">
      <c r="A1168" s="6">
        <v>2200123</v>
      </c>
      <c r="B1168" s="6" t="s">
        <v>878</v>
      </c>
      <c r="C1168" s="7"/>
    </row>
    <row r="1169" ht="17.25" customHeight="1" spans="1:3">
      <c r="A1169" s="6">
        <v>2200124</v>
      </c>
      <c r="B1169" s="6" t="s">
        <v>879</v>
      </c>
      <c r="C1169" s="7"/>
    </row>
    <row r="1170" ht="17.25" customHeight="1" spans="1:3">
      <c r="A1170" s="6">
        <v>2200125</v>
      </c>
      <c r="B1170" s="6" t="s">
        <v>880</v>
      </c>
      <c r="C1170" s="7"/>
    </row>
    <row r="1171" ht="17.25" customHeight="1" spans="1:3">
      <c r="A1171" s="6">
        <v>2200126</v>
      </c>
      <c r="B1171" s="6" t="s">
        <v>881</v>
      </c>
      <c r="C1171" s="7"/>
    </row>
    <row r="1172" ht="17.25" customHeight="1" spans="1:3">
      <c r="A1172" s="6">
        <v>2200127</v>
      </c>
      <c r="B1172" s="6" t="s">
        <v>882</v>
      </c>
      <c r="C1172" s="7"/>
    </row>
    <row r="1173" ht="17.25" customHeight="1" spans="1:3">
      <c r="A1173" s="6">
        <v>2200128</v>
      </c>
      <c r="B1173" s="6" t="s">
        <v>883</v>
      </c>
      <c r="C1173" s="7"/>
    </row>
    <row r="1174" ht="17.25" customHeight="1" spans="1:3">
      <c r="A1174" s="6">
        <v>2200129</v>
      </c>
      <c r="B1174" s="6" t="s">
        <v>884</v>
      </c>
      <c r="C1174" s="7"/>
    </row>
    <row r="1175" ht="17.25" customHeight="1" spans="1:3">
      <c r="A1175" s="6">
        <v>2200150</v>
      </c>
      <c r="B1175" s="6" t="s">
        <v>16</v>
      </c>
      <c r="C1175" s="7">
        <v>1670</v>
      </c>
    </row>
    <row r="1176" ht="17.25" customHeight="1" spans="1:3">
      <c r="A1176" s="6">
        <v>2200199</v>
      </c>
      <c r="B1176" s="6" t="s">
        <v>885</v>
      </c>
      <c r="C1176" s="7">
        <v>14975</v>
      </c>
    </row>
    <row r="1177" ht="17.25" customHeight="1" spans="1:3">
      <c r="A1177" s="6">
        <v>22005</v>
      </c>
      <c r="B1177" s="8" t="s">
        <v>886</v>
      </c>
      <c r="C1177" s="7">
        <f>SUM(C1178:C1191)</f>
        <v>2028</v>
      </c>
    </row>
    <row r="1178" ht="17.25" customHeight="1" spans="1:3">
      <c r="A1178" s="6">
        <v>2200501</v>
      </c>
      <c r="B1178" s="6" t="s">
        <v>7</v>
      </c>
      <c r="C1178" s="7">
        <v>833</v>
      </c>
    </row>
    <row r="1179" ht="17.25" customHeight="1" spans="1:3">
      <c r="A1179" s="6">
        <v>2200502</v>
      </c>
      <c r="B1179" s="6" t="s">
        <v>8</v>
      </c>
      <c r="C1179" s="7">
        <v>171</v>
      </c>
    </row>
    <row r="1180" ht="17.25" customHeight="1" spans="1:3">
      <c r="A1180" s="6">
        <v>2200503</v>
      </c>
      <c r="B1180" s="6" t="s">
        <v>9</v>
      </c>
      <c r="C1180" s="7"/>
    </row>
    <row r="1181" ht="17.25" customHeight="1" spans="1:3">
      <c r="A1181" s="6">
        <v>2200504</v>
      </c>
      <c r="B1181" s="6" t="s">
        <v>887</v>
      </c>
      <c r="C1181" s="7">
        <v>78</v>
      </c>
    </row>
    <row r="1182" ht="17.25" customHeight="1" spans="1:3">
      <c r="A1182" s="6">
        <v>2200506</v>
      </c>
      <c r="B1182" s="6" t="s">
        <v>888</v>
      </c>
      <c r="C1182" s="7">
        <v>10</v>
      </c>
    </row>
    <row r="1183" ht="17.25" customHeight="1" spans="1:3">
      <c r="A1183" s="6">
        <v>2200507</v>
      </c>
      <c r="B1183" s="6" t="s">
        <v>889</v>
      </c>
      <c r="C1183" s="7"/>
    </row>
    <row r="1184" ht="17.25" customHeight="1" spans="1:3">
      <c r="A1184" s="6">
        <v>2200508</v>
      </c>
      <c r="B1184" s="6" t="s">
        <v>890</v>
      </c>
      <c r="C1184" s="7"/>
    </row>
    <row r="1185" ht="17.25" customHeight="1" spans="1:3">
      <c r="A1185" s="6">
        <v>2200509</v>
      </c>
      <c r="B1185" s="6" t="s">
        <v>891</v>
      </c>
      <c r="C1185" s="7">
        <v>20</v>
      </c>
    </row>
    <row r="1186" ht="17.25" customHeight="1" spans="1:3">
      <c r="A1186" s="6">
        <v>2200510</v>
      </c>
      <c r="B1186" s="6" t="s">
        <v>892</v>
      </c>
      <c r="C1186" s="7">
        <v>172</v>
      </c>
    </row>
    <row r="1187" ht="17.25" customHeight="1" spans="1:3">
      <c r="A1187" s="6">
        <v>2200511</v>
      </c>
      <c r="B1187" s="6" t="s">
        <v>893</v>
      </c>
      <c r="C1187" s="7">
        <v>20</v>
      </c>
    </row>
    <row r="1188" ht="17.25" customHeight="1" spans="1:3">
      <c r="A1188" s="6">
        <v>2200512</v>
      </c>
      <c r="B1188" s="6" t="s">
        <v>894</v>
      </c>
      <c r="C1188" s="7"/>
    </row>
    <row r="1189" ht="17.25" customHeight="1" spans="1:3">
      <c r="A1189" s="6">
        <v>2200513</v>
      </c>
      <c r="B1189" s="6" t="s">
        <v>895</v>
      </c>
      <c r="C1189" s="7"/>
    </row>
    <row r="1190" ht="17.25" customHeight="1" spans="1:3">
      <c r="A1190" s="6">
        <v>2200514</v>
      </c>
      <c r="B1190" s="6" t="s">
        <v>896</v>
      </c>
      <c r="C1190" s="7"/>
    </row>
    <row r="1191" ht="17.25" customHeight="1" spans="1:3">
      <c r="A1191" s="6">
        <v>2200599</v>
      </c>
      <c r="B1191" s="6" t="s">
        <v>897</v>
      </c>
      <c r="C1191" s="7">
        <v>724</v>
      </c>
    </row>
    <row r="1192" ht="17.25" customHeight="1" spans="1:3">
      <c r="A1192" s="6">
        <v>22099</v>
      </c>
      <c r="B1192" s="8" t="s">
        <v>898</v>
      </c>
      <c r="C1192" s="7">
        <f>C1193</f>
        <v>0</v>
      </c>
    </row>
    <row r="1193" ht="17.25" customHeight="1" spans="1:3">
      <c r="A1193" s="6">
        <v>2209999</v>
      </c>
      <c r="B1193" s="6" t="s">
        <v>899</v>
      </c>
      <c r="C1193" s="7"/>
    </row>
    <row r="1194" ht="17.25" customHeight="1" spans="1:3">
      <c r="A1194" s="6">
        <v>221</v>
      </c>
      <c r="B1194" s="8" t="s">
        <v>900</v>
      </c>
      <c r="C1194" s="7">
        <f>SUM(C1195,C1207,C1211)</f>
        <v>193740</v>
      </c>
    </row>
    <row r="1195" ht="17.25" customHeight="1" spans="1:3">
      <c r="A1195" s="6">
        <v>22101</v>
      </c>
      <c r="B1195" s="8" t="s">
        <v>901</v>
      </c>
      <c r="C1195" s="7">
        <f>SUM(C1196:C1206)</f>
        <v>91294</v>
      </c>
    </row>
    <row r="1196" ht="17.25" customHeight="1" spans="1:3">
      <c r="A1196" s="6">
        <v>2210101</v>
      </c>
      <c r="B1196" s="6" t="s">
        <v>902</v>
      </c>
      <c r="C1196" s="7">
        <v>3647</v>
      </c>
    </row>
    <row r="1197" ht="17.25" customHeight="1" spans="1:3">
      <c r="A1197" s="6">
        <v>2210102</v>
      </c>
      <c r="B1197" s="6" t="s">
        <v>903</v>
      </c>
      <c r="C1197" s="7"/>
    </row>
    <row r="1198" ht="17.25" customHeight="1" spans="1:3">
      <c r="A1198" s="6">
        <v>2210103</v>
      </c>
      <c r="B1198" s="6" t="s">
        <v>904</v>
      </c>
      <c r="C1198" s="7">
        <v>11333</v>
      </c>
    </row>
    <row r="1199" ht="17.25" customHeight="1" spans="1:3">
      <c r="A1199" s="6">
        <v>2210104</v>
      </c>
      <c r="B1199" s="6" t="s">
        <v>905</v>
      </c>
      <c r="C1199" s="7"/>
    </row>
    <row r="1200" ht="17.25" customHeight="1" spans="1:3">
      <c r="A1200" s="6">
        <v>2210105</v>
      </c>
      <c r="B1200" s="6" t="s">
        <v>906</v>
      </c>
      <c r="C1200" s="7">
        <v>1422</v>
      </c>
    </row>
    <row r="1201" ht="17.25" customHeight="1" spans="1:3">
      <c r="A1201" s="6">
        <v>2210106</v>
      </c>
      <c r="B1201" s="6" t="s">
        <v>907</v>
      </c>
      <c r="C1201" s="7">
        <v>17657</v>
      </c>
    </row>
    <row r="1202" ht="17.25" customHeight="1" spans="1:3">
      <c r="A1202" s="6">
        <v>2210107</v>
      </c>
      <c r="B1202" s="6" t="s">
        <v>908</v>
      </c>
      <c r="C1202" s="7">
        <v>47</v>
      </c>
    </row>
    <row r="1203" ht="17.25" customHeight="1" spans="1:3">
      <c r="A1203" s="6">
        <v>2210108</v>
      </c>
      <c r="B1203" s="6" t="s">
        <v>909</v>
      </c>
      <c r="C1203" s="7">
        <v>41541</v>
      </c>
    </row>
    <row r="1204" ht="17.25" customHeight="1" spans="1:3">
      <c r="A1204" s="6">
        <v>2210109</v>
      </c>
      <c r="B1204" s="6" t="s">
        <v>910</v>
      </c>
      <c r="C1204" s="7"/>
    </row>
    <row r="1205" ht="17.25" customHeight="1" spans="1:3">
      <c r="A1205" s="6">
        <v>2210110</v>
      </c>
      <c r="B1205" s="6" t="s">
        <v>911</v>
      </c>
      <c r="C1205" s="7">
        <v>2554</v>
      </c>
    </row>
    <row r="1206" ht="17.25" customHeight="1" spans="1:3">
      <c r="A1206" s="6">
        <v>2210199</v>
      </c>
      <c r="B1206" s="6" t="s">
        <v>912</v>
      </c>
      <c r="C1206" s="7">
        <v>13093</v>
      </c>
    </row>
    <row r="1207" ht="17.25" customHeight="1" spans="1:3">
      <c r="A1207" s="6">
        <v>22102</v>
      </c>
      <c r="B1207" s="8" t="s">
        <v>913</v>
      </c>
      <c r="C1207" s="7">
        <f>SUM(C1208:C1210)</f>
        <v>82438</v>
      </c>
    </row>
    <row r="1208" ht="17.25" customHeight="1" spans="1:3">
      <c r="A1208" s="6">
        <v>2210201</v>
      </c>
      <c r="B1208" s="6" t="s">
        <v>914</v>
      </c>
      <c r="C1208" s="7">
        <v>82438</v>
      </c>
    </row>
    <row r="1209" ht="17.25" customHeight="1" spans="1:3">
      <c r="A1209" s="6">
        <v>2210202</v>
      </c>
      <c r="B1209" s="6" t="s">
        <v>915</v>
      </c>
      <c r="C1209" s="7"/>
    </row>
    <row r="1210" ht="17.25" customHeight="1" spans="1:3">
      <c r="A1210" s="6">
        <v>2210203</v>
      </c>
      <c r="B1210" s="6" t="s">
        <v>916</v>
      </c>
      <c r="C1210" s="7"/>
    </row>
    <row r="1211" ht="17.25" customHeight="1" spans="1:3">
      <c r="A1211" s="6">
        <v>22103</v>
      </c>
      <c r="B1211" s="8" t="s">
        <v>917</v>
      </c>
      <c r="C1211" s="7">
        <f>SUM(C1212:C1214)</f>
        <v>20008</v>
      </c>
    </row>
    <row r="1212" ht="17.25" customHeight="1" spans="1:3">
      <c r="A1212" s="6">
        <v>2210301</v>
      </c>
      <c r="B1212" s="6" t="s">
        <v>918</v>
      </c>
      <c r="C1212" s="7"/>
    </row>
    <row r="1213" ht="17.25" customHeight="1" spans="1:3">
      <c r="A1213" s="6">
        <v>2210302</v>
      </c>
      <c r="B1213" s="6" t="s">
        <v>919</v>
      </c>
      <c r="C1213" s="7">
        <v>4387</v>
      </c>
    </row>
    <row r="1214" ht="17.25" customHeight="1" spans="1:3">
      <c r="A1214" s="6">
        <v>2210399</v>
      </c>
      <c r="B1214" s="6" t="s">
        <v>920</v>
      </c>
      <c r="C1214" s="7">
        <v>15621</v>
      </c>
    </row>
    <row r="1215" ht="17.25" customHeight="1" spans="1:3">
      <c r="A1215" s="6">
        <v>222</v>
      </c>
      <c r="B1215" s="8" t="s">
        <v>921</v>
      </c>
      <c r="C1215" s="7">
        <f>SUM(C1216,C1234,C1241,C1247)</f>
        <v>25627</v>
      </c>
    </row>
    <row r="1216" ht="17.25" customHeight="1" spans="1:3">
      <c r="A1216" s="6">
        <v>22201</v>
      </c>
      <c r="B1216" s="8" t="s">
        <v>922</v>
      </c>
      <c r="C1216" s="7">
        <f>SUM(C1217:C1233)</f>
        <v>24358</v>
      </c>
    </row>
    <row r="1217" ht="17.25" customHeight="1" spans="1:3">
      <c r="A1217" s="6">
        <v>2220101</v>
      </c>
      <c r="B1217" s="6" t="s">
        <v>7</v>
      </c>
      <c r="C1217" s="7">
        <v>260</v>
      </c>
    </row>
    <row r="1218" ht="17.25" customHeight="1" spans="1:3">
      <c r="A1218" s="6">
        <v>2220102</v>
      </c>
      <c r="B1218" s="6" t="s">
        <v>8</v>
      </c>
      <c r="C1218" s="7">
        <v>62</v>
      </c>
    </row>
    <row r="1219" ht="17.25" customHeight="1" spans="1:3">
      <c r="A1219" s="6">
        <v>2220103</v>
      </c>
      <c r="B1219" s="6" t="s">
        <v>9</v>
      </c>
      <c r="C1219" s="7"/>
    </row>
    <row r="1220" ht="17.25" customHeight="1" spans="1:3">
      <c r="A1220" s="6">
        <v>2220104</v>
      </c>
      <c r="B1220" s="6" t="s">
        <v>923</v>
      </c>
      <c r="C1220" s="7"/>
    </row>
    <row r="1221" ht="17.25" customHeight="1" spans="1:3">
      <c r="A1221" s="6">
        <v>2220105</v>
      </c>
      <c r="B1221" s="6" t="s">
        <v>924</v>
      </c>
      <c r="C1221" s="7"/>
    </row>
    <row r="1222" ht="17.25" customHeight="1" spans="1:3">
      <c r="A1222" s="6">
        <v>2220106</v>
      </c>
      <c r="B1222" s="6" t="s">
        <v>925</v>
      </c>
      <c r="C1222" s="7">
        <v>139</v>
      </c>
    </row>
    <row r="1223" ht="17.25" customHeight="1" spans="1:3">
      <c r="A1223" s="6">
        <v>2220107</v>
      </c>
      <c r="B1223" s="6" t="s">
        <v>926</v>
      </c>
      <c r="C1223" s="7"/>
    </row>
    <row r="1224" ht="17.25" customHeight="1" spans="1:3">
      <c r="A1224" s="6">
        <v>2220112</v>
      </c>
      <c r="B1224" s="6" t="s">
        <v>927</v>
      </c>
      <c r="C1224" s="7">
        <v>4148</v>
      </c>
    </row>
    <row r="1225" ht="17.25" customHeight="1" spans="1:3">
      <c r="A1225" s="6">
        <v>2220113</v>
      </c>
      <c r="B1225" s="6" t="s">
        <v>928</v>
      </c>
      <c r="C1225" s="7"/>
    </row>
    <row r="1226" ht="17.25" customHeight="1" spans="1:3">
      <c r="A1226" s="6">
        <v>2220114</v>
      </c>
      <c r="B1226" s="6" t="s">
        <v>929</v>
      </c>
      <c r="C1226" s="7"/>
    </row>
    <row r="1227" ht="17.25" customHeight="1" spans="1:3">
      <c r="A1227" s="6">
        <v>2220115</v>
      </c>
      <c r="B1227" s="6" t="s">
        <v>930</v>
      </c>
      <c r="C1227" s="7">
        <v>4137</v>
      </c>
    </row>
    <row r="1228" ht="17.25" customHeight="1" spans="1:3">
      <c r="A1228" s="6">
        <v>2220118</v>
      </c>
      <c r="B1228" s="6" t="s">
        <v>931</v>
      </c>
      <c r="C1228" s="7"/>
    </row>
    <row r="1229" ht="17.25" customHeight="1" spans="1:3">
      <c r="A1229" s="6">
        <v>2220119</v>
      </c>
      <c r="B1229" s="6" t="s">
        <v>932</v>
      </c>
      <c r="C1229" s="7"/>
    </row>
    <row r="1230" ht="17.25" customHeight="1" spans="1:3">
      <c r="A1230" s="6">
        <v>2220120</v>
      </c>
      <c r="B1230" s="6" t="s">
        <v>933</v>
      </c>
      <c r="C1230" s="7"/>
    </row>
    <row r="1231" ht="17.25" customHeight="1" spans="1:3">
      <c r="A1231" s="6">
        <v>2220121</v>
      </c>
      <c r="B1231" s="6" t="s">
        <v>934</v>
      </c>
      <c r="C1231" s="7"/>
    </row>
    <row r="1232" ht="17.25" customHeight="1" spans="1:3">
      <c r="A1232" s="6">
        <v>2220150</v>
      </c>
      <c r="B1232" s="6" t="s">
        <v>16</v>
      </c>
      <c r="C1232" s="7">
        <v>343</v>
      </c>
    </row>
    <row r="1233" ht="17.25" customHeight="1" spans="1:3">
      <c r="A1233" s="6">
        <v>2220199</v>
      </c>
      <c r="B1233" s="6" t="s">
        <v>935</v>
      </c>
      <c r="C1233" s="7">
        <v>15269</v>
      </c>
    </row>
    <row r="1234" ht="17.25" customHeight="1" spans="1:3">
      <c r="A1234" s="6">
        <v>22203</v>
      </c>
      <c r="B1234" s="8" t="s">
        <v>936</v>
      </c>
      <c r="C1234" s="7">
        <f>SUM(C1235:C1240)</f>
        <v>0</v>
      </c>
    </row>
    <row r="1235" ht="17.25" customHeight="1" spans="1:3">
      <c r="A1235" s="6">
        <v>2220301</v>
      </c>
      <c r="B1235" s="6" t="s">
        <v>937</v>
      </c>
      <c r="C1235" s="7"/>
    </row>
    <row r="1236" ht="17.25" customHeight="1" spans="1:3">
      <c r="A1236" s="6">
        <v>2220303</v>
      </c>
      <c r="B1236" s="6" t="s">
        <v>938</v>
      </c>
      <c r="C1236" s="7"/>
    </row>
    <row r="1237" ht="17.25" customHeight="1" spans="1:3">
      <c r="A1237" s="6">
        <v>2220304</v>
      </c>
      <c r="B1237" s="6" t="s">
        <v>939</v>
      </c>
      <c r="C1237" s="7"/>
    </row>
    <row r="1238" ht="17.25" customHeight="1" spans="1:3">
      <c r="A1238" s="6">
        <v>2220305</v>
      </c>
      <c r="B1238" s="6" t="s">
        <v>940</v>
      </c>
      <c r="C1238" s="7"/>
    </row>
    <row r="1239" ht="17.25" customHeight="1" spans="1:3">
      <c r="A1239" s="6">
        <v>2220306</v>
      </c>
      <c r="B1239" s="6" t="s">
        <v>941</v>
      </c>
      <c r="C1239" s="7"/>
    </row>
    <row r="1240" ht="17.25" customHeight="1" spans="1:3">
      <c r="A1240" s="6">
        <v>2220399</v>
      </c>
      <c r="B1240" s="6" t="s">
        <v>942</v>
      </c>
      <c r="C1240" s="7"/>
    </row>
    <row r="1241" ht="17.25" customHeight="1" spans="1:3">
      <c r="A1241" s="6">
        <v>22204</v>
      </c>
      <c r="B1241" s="8" t="s">
        <v>943</v>
      </c>
      <c r="C1241" s="7">
        <f>SUM(C1242:C1246)</f>
        <v>1005</v>
      </c>
    </row>
    <row r="1242" ht="17.25" customHeight="1" spans="1:3">
      <c r="A1242" s="6">
        <v>2220401</v>
      </c>
      <c r="B1242" s="6" t="s">
        <v>944</v>
      </c>
      <c r="C1242" s="7">
        <v>995</v>
      </c>
    </row>
    <row r="1243" ht="17.25" customHeight="1" spans="1:3">
      <c r="A1243" s="6">
        <v>2220402</v>
      </c>
      <c r="B1243" s="6" t="s">
        <v>945</v>
      </c>
      <c r="C1243" s="7"/>
    </row>
    <row r="1244" ht="17.25" customHeight="1" spans="1:3">
      <c r="A1244" s="6">
        <v>2220403</v>
      </c>
      <c r="B1244" s="6" t="s">
        <v>946</v>
      </c>
      <c r="C1244" s="7"/>
    </row>
    <row r="1245" ht="17.25" customHeight="1" spans="1:3">
      <c r="A1245" s="6">
        <v>2220404</v>
      </c>
      <c r="B1245" s="6" t="s">
        <v>947</v>
      </c>
      <c r="C1245" s="7"/>
    </row>
    <row r="1246" ht="17.25" customHeight="1" spans="1:3">
      <c r="A1246" s="6">
        <v>2220499</v>
      </c>
      <c r="B1246" s="6" t="s">
        <v>948</v>
      </c>
      <c r="C1246" s="7">
        <v>10</v>
      </c>
    </row>
    <row r="1247" ht="17.25" customHeight="1" spans="1:3">
      <c r="A1247" s="6">
        <v>22205</v>
      </c>
      <c r="B1247" s="8" t="s">
        <v>949</v>
      </c>
      <c r="C1247" s="7">
        <f>SUM(C1248:C1259)</f>
        <v>264</v>
      </c>
    </row>
    <row r="1248" ht="17.25" customHeight="1" spans="1:3">
      <c r="A1248" s="6">
        <v>2220501</v>
      </c>
      <c r="B1248" s="6" t="s">
        <v>950</v>
      </c>
      <c r="C1248" s="7"/>
    </row>
    <row r="1249" ht="17.25" customHeight="1" spans="1:3">
      <c r="A1249" s="6">
        <v>2220502</v>
      </c>
      <c r="B1249" s="6" t="s">
        <v>951</v>
      </c>
      <c r="C1249" s="7"/>
    </row>
    <row r="1250" ht="17.25" customHeight="1" spans="1:3">
      <c r="A1250" s="6">
        <v>2220503</v>
      </c>
      <c r="B1250" s="6" t="s">
        <v>952</v>
      </c>
      <c r="C1250" s="7">
        <v>264</v>
      </c>
    </row>
    <row r="1251" ht="17.25" customHeight="1" spans="1:3">
      <c r="A1251" s="6">
        <v>2220504</v>
      </c>
      <c r="B1251" s="6" t="s">
        <v>953</v>
      </c>
      <c r="C1251" s="7"/>
    </row>
    <row r="1252" ht="17.25" customHeight="1" spans="1:3">
      <c r="A1252" s="6">
        <v>2220505</v>
      </c>
      <c r="B1252" s="6" t="s">
        <v>954</v>
      </c>
      <c r="C1252" s="7"/>
    </row>
    <row r="1253" ht="17.25" customHeight="1" spans="1:3">
      <c r="A1253" s="6">
        <v>2220506</v>
      </c>
      <c r="B1253" s="6" t="s">
        <v>955</v>
      </c>
      <c r="C1253" s="7"/>
    </row>
    <row r="1254" ht="17.25" customHeight="1" spans="1:3">
      <c r="A1254" s="6">
        <v>2220507</v>
      </c>
      <c r="B1254" s="6" t="s">
        <v>956</v>
      </c>
      <c r="C1254" s="7"/>
    </row>
    <row r="1255" ht="17.25" customHeight="1" spans="1:3">
      <c r="A1255" s="6">
        <v>2220508</v>
      </c>
      <c r="B1255" s="6" t="s">
        <v>957</v>
      </c>
      <c r="C1255" s="7"/>
    </row>
    <row r="1256" ht="17.25" customHeight="1" spans="1:3">
      <c r="A1256" s="6">
        <v>2220509</v>
      </c>
      <c r="B1256" s="6" t="s">
        <v>958</v>
      </c>
      <c r="C1256" s="7"/>
    </row>
    <row r="1257" ht="17.25" customHeight="1" spans="1:3">
      <c r="A1257" s="6">
        <v>2220510</v>
      </c>
      <c r="B1257" s="6" t="s">
        <v>959</v>
      </c>
      <c r="C1257" s="7"/>
    </row>
    <row r="1258" ht="17.25" customHeight="1" spans="1:3">
      <c r="A1258" s="6">
        <v>2220511</v>
      </c>
      <c r="B1258" s="6" t="s">
        <v>960</v>
      </c>
      <c r="C1258" s="7"/>
    </row>
    <row r="1259" ht="17.25" customHeight="1" spans="1:3">
      <c r="A1259" s="6">
        <v>2220599</v>
      </c>
      <c r="B1259" s="6" t="s">
        <v>961</v>
      </c>
      <c r="C1259" s="7"/>
    </row>
    <row r="1260" ht="17.25" customHeight="1" spans="1:3">
      <c r="A1260" s="6">
        <v>224</v>
      </c>
      <c r="B1260" s="8" t="s">
        <v>962</v>
      </c>
      <c r="C1260" s="7">
        <f>SUM(C1261,C1272,C1279,C1287,C1300,C1304,C1308)</f>
        <v>75502</v>
      </c>
    </row>
    <row r="1261" ht="17.25" customHeight="1" spans="1:3">
      <c r="A1261" s="6">
        <v>22401</v>
      </c>
      <c r="B1261" s="8" t="s">
        <v>963</v>
      </c>
      <c r="C1261" s="7">
        <f>SUM(C1262:C1271)</f>
        <v>27138</v>
      </c>
    </row>
    <row r="1262" ht="17.25" customHeight="1" spans="1:3">
      <c r="A1262" s="6">
        <v>2240101</v>
      </c>
      <c r="B1262" s="6" t="s">
        <v>7</v>
      </c>
      <c r="C1262" s="7">
        <v>7186</v>
      </c>
    </row>
    <row r="1263" ht="17.25" customHeight="1" spans="1:3">
      <c r="A1263" s="6">
        <v>2240102</v>
      </c>
      <c r="B1263" s="6" t="s">
        <v>8</v>
      </c>
      <c r="C1263" s="7">
        <v>1625</v>
      </c>
    </row>
    <row r="1264" ht="17.25" customHeight="1" spans="1:3">
      <c r="A1264" s="6">
        <v>2240103</v>
      </c>
      <c r="B1264" s="6" t="s">
        <v>9</v>
      </c>
      <c r="C1264" s="7"/>
    </row>
    <row r="1265" ht="17.25" customHeight="1" spans="1:3">
      <c r="A1265" s="6">
        <v>2240104</v>
      </c>
      <c r="B1265" s="6" t="s">
        <v>964</v>
      </c>
      <c r="C1265" s="7">
        <v>141</v>
      </c>
    </row>
    <row r="1266" ht="17.25" customHeight="1" spans="1:3">
      <c r="A1266" s="6">
        <v>2240105</v>
      </c>
      <c r="B1266" s="6" t="s">
        <v>965</v>
      </c>
      <c r="C1266" s="7"/>
    </row>
    <row r="1267" ht="17.25" customHeight="1" spans="1:3">
      <c r="A1267" s="6">
        <v>2240106</v>
      </c>
      <c r="B1267" s="6" t="s">
        <v>966</v>
      </c>
      <c r="C1267" s="7">
        <v>2439</v>
      </c>
    </row>
    <row r="1268" ht="17.25" customHeight="1" spans="1:3">
      <c r="A1268" s="6">
        <v>2240108</v>
      </c>
      <c r="B1268" s="6" t="s">
        <v>967</v>
      </c>
      <c r="C1268" s="7">
        <v>418</v>
      </c>
    </row>
    <row r="1269" ht="17.25" customHeight="1" spans="1:3">
      <c r="A1269" s="6">
        <v>2240109</v>
      </c>
      <c r="B1269" s="6" t="s">
        <v>968</v>
      </c>
      <c r="C1269" s="7">
        <v>1150</v>
      </c>
    </row>
    <row r="1270" ht="17.25" customHeight="1" spans="1:3">
      <c r="A1270" s="6">
        <v>2240150</v>
      </c>
      <c r="B1270" s="6" t="s">
        <v>16</v>
      </c>
      <c r="C1270" s="7">
        <v>5072</v>
      </c>
    </row>
    <row r="1271" ht="17.25" customHeight="1" spans="1:3">
      <c r="A1271" s="6">
        <v>2240199</v>
      </c>
      <c r="B1271" s="6" t="s">
        <v>969</v>
      </c>
      <c r="C1271" s="7">
        <v>9107</v>
      </c>
    </row>
    <row r="1272" ht="17.25" customHeight="1" spans="1:3">
      <c r="A1272" s="6">
        <v>22402</v>
      </c>
      <c r="B1272" s="8" t="s">
        <v>970</v>
      </c>
      <c r="C1272" s="7">
        <f>SUM(C1273:C1278)</f>
        <v>20124</v>
      </c>
    </row>
    <row r="1273" ht="17.25" customHeight="1" spans="1:3">
      <c r="A1273" s="6">
        <v>2240201</v>
      </c>
      <c r="B1273" s="6" t="s">
        <v>7</v>
      </c>
      <c r="C1273" s="7">
        <v>7778</v>
      </c>
    </row>
    <row r="1274" ht="17.25" customHeight="1" spans="1:3">
      <c r="A1274" s="6">
        <v>2240202</v>
      </c>
      <c r="B1274" s="6" t="s">
        <v>8</v>
      </c>
      <c r="C1274" s="7">
        <v>60</v>
      </c>
    </row>
    <row r="1275" ht="17.25" customHeight="1" spans="1:3">
      <c r="A1275" s="6">
        <v>2240203</v>
      </c>
      <c r="B1275" s="6" t="s">
        <v>9</v>
      </c>
      <c r="C1275" s="7"/>
    </row>
    <row r="1276" ht="17.25" customHeight="1" spans="1:3">
      <c r="A1276" s="6">
        <v>2240204</v>
      </c>
      <c r="B1276" s="6" t="s">
        <v>971</v>
      </c>
      <c r="C1276" s="7">
        <v>8516</v>
      </c>
    </row>
    <row r="1277" ht="17.25" customHeight="1" spans="1:3">
      <c r="A1277" s="6">
        <v>2240250</v>
      </c>
      <c r="B1277" s="6" t="s">
        <v>16</v>
      </c>
      <c r="C1277" s="7">
        <v>8</v>
      </c>
    </row>
    <row r="1278" ht="17.25" customHeight="1" spans="1:3">
      <c r="A1278" s="6">
        <v>2240299</v>
      </c>
      <c r="B1278" s="6" t="s">
        <v>972</v>
      </c>
      <c r="C1278" s="7">
        <v>3762</v>
      </c>
    </row>
    <row r="1279" ht="17.25" customHeight="1" spans="1:3">
      <c r="A1279" s="6">
        <v>22404</v>
      </c>
      <c r="B1279" s="8" t="s">
        <v>973</v>
      </c>
      <c r="C1279" s="7">
        <f>SUM(C1280:C1286)</f>
        <v>1625</v>
      </c>
    </row>
    <row r="1280" ht="17.25" customHeight="1" spans="1:3">
      <c r="A1280" s="6">
        <v>2240401</v>
      </c>
      <c r="B1280" s="6" t="s">
        <v>7</v>
      </c>
      <c r="C1280" s="7"/>
    </row>
    <row r="1281" ht="17.25" customHeight="1" spans="1:3">
      <c r="A1281" s="6">
        <v>2240402</v>
      </c>
      <c r="B1281" s="6" t="s">
        <v>8</v>
      </c>
      <c r="C1281" s="7">
        <v>729</v>
      </c>
    </row>
    <row r="1282" ht="17.25" customHeight="1" spans="1:3">
      <c r="A1282" s="6">
        <v>2240403</v>
      </c>
      <c r="B1282" s="6" t="s">
        <v>9</v>
      </c>
      <c r="C1282" s="7"/>
    </row>
    <row r="1283" ht="17.25" customHeight="1" spans="1:3">
      <c r="A1283" s="6">
        <v>2240404</v>
      </c>
      <c r="B1283" s="6" t="s">
        <v>974</v>
      </c>
      <c r="C1283" s="7">
        <v>710</v>
      </c>
    </row>
    <row r="1284" ht="17.25" customHeight="1" spans="1:3">
      <c r="A1284" s="6">
        <v>2240405</v>
      </c>
      <c r="B1284" s="6" t="s">
        <v>975</v>
      </c>
      <c r="C1284" s="7"/>
    </row>
    <row r="1285" ht="17.25" customHeight="1" spans="1:3">
      <c r="A1285" s="6">
        <v>2240450</v>
      </c>
      <c r="B1285" s="6" t="s">
        <v>16</v>
      </c>
      <c r="C1285" s="7"/>
    </row>
    <row r="1286" ht="17.25" customHeight="1" spans="1:3">
      <c r="A1286" s="6">
        <v>2240499</v>
      </c>
      <c r="B1286" s="6" t="s">
        <v>976</v>
      </c>
      <c r="C1286" s="7">
        <v>186</v>
      </c>
    </row>
    <row r="1287" ht="17.25" customHeight="1" spans="1:3">
      <c r="A1287" s="6">
        <v>22405</v>
      </c>
      <c r="B1287" s="8" t="s">
        <v>977</v>
      </c>
      <c r="C1287" s="7">
        <f>SUM(C1288:C1299)</f>
        <v>254</v>
      </c>
    </row>
    <row r="1288" ht="17.25" customHeight="1" spans="1:3">
      <c r="A1288" s="6">
        <v>2240501</v>
      </c>
      <c r="B1288" s="6" t="s">
        <v>7</v>
      </c>
      <c r="C1288" s="7">
        <v>155</v>
      </c>
    </row>
    <row r="1289" ht="17.25" customHeight="1" spans="1:3">
      <c r="A1289" s="6">
        <v>2240502</v>
      </c>
      <c r="B1289" s="6" t="s">
        <v>8</v>
      </c>
      <c r="C1289" s="7"/>
    </row>
    <row r="1290" ht="17.25" customHeight="1" spans="1:3">
      <c r="A1290" s="6">
        <v>2240503</v>
      </c>
      <c r="B1290" s="6" t="s">
        <v>9</v>
      </c>
      <c r="C1290" s="7"/>
    </row>
    <row r="1291" ht="17.25" customHeight="1" spans="1:3">
      <c r="A1291" s="6">
        <v>2240504</v>
      </c>
      <c r="B1291" s="6" t="s">
        <v>978</v>
      </c>
      <c r="C1291" s="7">
        <v>60</v>
      </c>
    </row>
    <row r="1292" ht="17.25" customHeight="1" spans="1:3">
      <c r="A1292" s="6">
        <v>2240505</v>
      </c>
      <c r="B1292" s="6" t="s">
        <v>979</v>
      </c>
      <c r="C1292" s="7">
        <v>3</v>
      </c>
    </row>
    <row r="1293" ht="17.25" customHeight="1" spans="1:3">
      <c r="A1293" s="6">
        <v>2240506</v>
      </c>
      <c r="B1293" s="6" t="s">
        <v>980</v>
      </c>
      <c r="C1293" s="7"/>
    </row>
    <row r="1294" ht="17.25" customHeight="1" spans="1:3">
      <c r="A1294" s="6">
        <v>2240507</v>
      </c>
      <c r="B1294" s="6" t="s">
        <v>981</v>
      </c>
      <c r="C1294" s="7"/>
    </row>
    <row r="1295" ht="17.25" customHeight="1" spans="1:3">
      <c r="A1295" s="6">
        <v>2240508</v>
      </c>
      <c r="B1295" s="6" t="s">
        <v>982</v>
      </c>
      <c r="C1295" s="7"/>
    </row>
    <row r="1296" ht="17.25" customHeight="1" spans="1:3">
      <c r="A1296" s="6">
        <v>2240509</v>
      </c>
      <c r="B1296" s="6" t="s">
        <v>983</v>
      </c>
      <c r="C1296" s="7">
        <v>33</v>
      </c>
    </row>
    <row r="1297" ht="17.25" customHeight="1" spans="1:3">
      <c r="A1297" s="6">
        <v>2240510</v>
      </c>
      <c r="B1297" s="6" t="s">
        <v>984</v>
      </c>
      <c r="C1297" s="7"/>
    </row>
    <row r="1298" ht="17.25" customHeight="1" spans="1:3">
      <c r="A1298" s="6">
        <v>2240550</v>
      </c>
      <c r="B1298" s="6" t="s">
        <v>985</v>
      </c>
      <c r="C1298" s="7"/>
    </row>
    <row r="1299" ht="17.25" customHeight="1" spans="1:3">
      <c r="A1299" s="6">
        <v>2240599</v>
      </c>
      <c r="B1299" s="6" t="s">
        <v>986</v>
      </c>
      <c r="C1299" s="7">
        <v>3</v>
      </c>
    </row>
    <row r="1300" ht="17.25" customHeight="1" spans="1:3">
      <c r="A1300" s="6">
        <v>22406</v>
      </c>
      <c r="B1300" s="8" t="s">
        <v>987</v>
      </c>
      <c r="C1300" s="7">
        <f>SUM(C1301:C1303)</f>
        <v>6010</v>
      </c>
    </row>
    <row r="1301" ht="17.25" customHeight="1" spans="1:3">
      <c r="A1301" s="6">
        <v>2240601</v>
      </c>
      <c r="B1301" s="6" t="s">
        <v>988</v>
      </c>
      <c r="C1301" s="7">
        <v>3460</v>
      </c>
    </row>
    <row r="1302" ht="17.25" customHeight="1" spans="1:3">
      <c r="A1302" s="6">
        <v>2240602</v>
      </c>
      <c r="B1302" s="6" t="s">
        <v>989</v>
      </c>
      <c r="C1302" s="7">
        <v>402</v>
      </c>
    </row>
    <row r="1303" ht="17.25" customHeight="1" spans="1:3">
      <c r="A1303" s="6">
        <v>2240699</v>
      </c>
      <c r="B1303" s="6" t="s">
        <v>990</v>
      </c>
      <c r="C1303" s="7">
        <v>2148</v>
      </c>
    </row>
    <row r="1304" ht="17.25" customHeight="1" spans="1:3">
      <c r="A1304" s="6">
        <v>22407</v>
      </c>
      <c r="B1304" s="8" t="s">
        <v>991</v>
      </c>
      <c r="C1304" s="7">
        <f>SUM(C1305:C1307)</f>
        <v>9804</v>
      </c>
    </row>
    <row r="1305" ht="17.25" customHeight="1" spans="1:3">
      <c r="A1305" s="6">
        <v>2240703</v>
      </c>
      <c r="B1305" s="6" t="s">
        <v>992</v>
      </c>
      <c r="C1305" s="7">
        <v>7340</v>
      </c>
    </row>
    <row r="1306" ht="17.25" customHeight="1" spans="1:3">
      <c r="A1306" s="6">
        <v>2240704</v>
      </c>
      <c r="B1306" s="6" t="s">
        <v>993</v>
      </c>
      <c r="C1306" s="7"/>
    </row>
    <row r="1307" ht="17.25" customHeight="1" spans="1:3">
      <c r="A1307" s="6">
        <v>2240799</v>
      </c>
      <c r="B1307" s="6" t="s">
        <v>994</v>
      </c>
      <c r="C1307" s="7">
        <v>2464</v>
      </c>
    </row>
    <row r="1308" ht="17.25" customHeight="1" spans="1:3">
      <c r="A1308" s="6">
        <v>22499</v>
      </c>
      <c r="B1308" s="8" t="s">
        <v>995</v>
      </c>
      <c r="C1308" s="7">
        <f t="shared" ref="C1308:C1311" si="1">C1309</f>
        <v>10547</v>
      </c>
    </row>
    <row r="1309" ht="17.25" customHeight="1" spans="1:3">
      <c r="A1309" s="6">
        <v>2249999</v>
      </c>
      <c r="B1309" s="6" t="s">
        <v>996</v>
      </c>
      <c r="C1309" s="7">
        <v>10547</v>
      </c>
    </row>
    <row r="1310" ht="17.25" customHeight="1" spans="1:3">
      <c r="A1310" s="6">
        <v>229</v>
      </c>
      <c r="B1310" s="8" t="s">
        <v>997</v>
      </c>
      <c r="C1310" s="7">
        <f t="shared" si="1"/>
        <v>3848</v>
      </c>
    </row>
    <row r="1311" ht="17.25" customHeight="1" spans="1:3">
      <c r="A1311" s="6">
        <v>22999</v>
      </c>
      <c r="B1311" s="8" t="s">
        <v>998</v>
      </c>
      <c r="C1311" s="7">
        <f t="shared" si="1"/>
        <v>3848</v>
      </c>
    </row>
    <row r="1312" ht="17.25" customHeight="1" spans="1:3">
      <c r="A1312" s="6">
        <v>2299999</v>
      </c>
      <c r="B1312" s="6" t="s">
        <v>999</v>
      </c>
      <c r="C1312" s="7">
        <v>3848</v>
      </c>
    </row>
    <row r="1313" ht="17.25" customHeight="1" spans="1:3">
      <c r="A1313" s="6">
        <v>232</v>
      </c>
      <c r="B1313" s="8" t="s">
        <v>1000</v>
      </c>
      <c r="C1313" s="7">
        <f>SUM(C1314,C1316,C1321)</f>
        <v>154646</v>
      </c>
    </row>
    <row r="1314" ht="17.25" customHeight="1" spans="1:3">
      <c r="A1314" s="6">
        <v>23201</v>
      </c>
      <c r="B1314" s="8" t="s">
        <v>1001</v>
      </c>
      <c r="C1314" s="7">
        <f>C1315</f>
        <v>0</v>
      </c>
    </row>
    <row r="1315" ht="17.25" customHeight="1" spans="1:3">
      <c r="A1315" s="6">
        <v>2320101</v>
      </c>
      <c r="B1315" s="6" t="s">
        <v>1002</v>
      </c>
      <c r="C1315" s="7"/>
    </row>
    <row r="1316" ht="17.25" customHeight="1" spans="1:3">
      <c r="A1316" s="6">
        <v>23202</v>
      </c>
      <c r="B1316" s="8" t="s">
        <v>1003</v>
      </c>
      <c r="C1316" s="7">
        <f>SUM(C1317:C1320)</f>
        <v>0</v>
      </c>
    </row>
    <row r="1317" ht="17.25" customHeight="1" spans="1:3">
      <c r="A1317" s="6">
        <v>2320201</v>
      </c>
      <c r="B1317" s="6" t="s">
        <v>1004</v>
      </c>
      <c r="C1317" s="7"/>
    </row>
    <row r="1318" ht="17.25" customHeight="1" spans="1:3">
      <c r="A1318" s="6">
        <v>2320202</v>
      </c>
      <c r="B1318" s="6" t="s">
        <v>1005</v>
      </c>
      <c r="C1318" s="7"/>
    </row>
    <row r="1319" ht="17.25" customHeight="1" spans="1:3">
      <c r="A1319" s="6">
        <v>2320203</v>
      </c>
      <c r="B1319" s="6" t="s">
        <v>1006</v>
      </c>
      <c r="C1319" s="7"/>
    </row>
    <row r="1320" ht="17.25" customHeight="1" spans="1:3">
      <c r="A1320" s="6">
        <v>2320299</v>
      </c>
      <c r="B1320" s="6" t="s">
        <v>1007</v>
      </c>
      <c r="C1320" s="7"/>
    </row>
    <row r="1321" ht="17.25" customHeight="1" spans="1:3">
      <c r="A1321" s="6">
        <v>23203</v>
      </c>
      <c r="B1321" s="8" t="s">
        <v>1008</v>
      </c>
      <c r="C1321" s="7">
        <f>SUM(C1322:C1325)</f>
        <v>154646</v>
      </c>
    </row>
    <row r="1322" ht="17.25" customHeight="1" spans="1:3">
      <c r="A1322" s="6">
        <v>2320301</v>
      </c>
      <c r="B1322" s="6" t="s">
        <v>1009</v>
      </c>
      <c r="C1322" s="7">
        <v>149721</v>
      </c>
    </row>
    <row r="1323" ht="17.25" customHeight="1" spans="1:3">
      <c r="A1323" s="6">
        <v>2320302</v>
      </c>
      <c r="B1323" s="6" t="s">
        <v>1010</v>
      </c>
      <c r="C1323" s="7"/>
    </row>
    <row r="1324" ht="17.25" customHeight="1" spans="1:3">
      <c r="A1324" s="6">
        <v>2320303</v>
      </c>
      <c r="B1324" s="6" t="s">
        <v>1011</v>
      </c>
      <c r="C1324" s="7">
        <v>4925</v>
      </c>
    </row>
    <row r="1325" ht="17.25" customHeight="1" spans="1:3">
      <c r="A1325" s="6">
        <v>2320399</v>
      </c>
      <c r="B1325" s="6" t="s">
        <v>1012</v>
      </c>
      <c r="C1325" s="7"/>
    </row>
    <row r="1326" ht="17.25" customHeight="1" spans="1:3">
      <c r="A1326" s="6">
        <v>233</v>
      </c>
      <c r="B1326" s="8" t="s">
        <v>1013</v>
      </c>
      <c r="C1326" s="7">
        <f>C1327+C1329+C1331</f>
        <v>0</v>
      </c>
    </row>
    <row r="1327" ht="17.25" customHeight="1" spans="1:3">
      <c r="A1327" s="6">
        <v>23301</v>
      </c>
      <c r="B1327" s="8" t="s">
        <v>1014</v>
      </c>
      <c r="C1327" s="7">
        <f t="shared" ref="C1327:C1331" si="2">C1328</f>
        <v>0</v>
      </c>
    </row>
    <row r="1328" ht="17.25" customHeight="1" spans="1:3">
      <c r="A1328" s="6">
        <v>2330101</v>
      </c>
      <c r="B1328" s="6" t="s">
        <v>1015</v>
      </c>
      <c r="C1328" s="7"/>
    </row>
    <row r="1329" ht="17.25" customHeight="1" spans="1:3">
      <c r="A1329" s="6">
        <v>23302</v>
      </c>
      <c r="B1329" s="8" t="s">
        <v>1016</v>
      </c>
      <c r="C1329" s="7">
        <f t="shared" si="2"/>
        <v>0</v>
      </c>
    </row>
    <row r="1330" ht="17.25" customHeight="1" spans="1:3">
      <c r="A1330" s="6">
        <v>2330201</v>
      </c>
      <c r="B1330" s="6" t="s">
        <v>1017</v>
      </c>
      <c r="C1330" s="7"/>
    </row>
    <row r="1331" ht="17.25" customHeight="1" spans="1:3">
      <c r="A1331" s="14">
        <v>23303</v>
      </c>
      <c r="B1331" s="15" t="s">
        <v>1018</v>
      </c>
      <c r="C1331" s="7">
        <f t="shared" si="2"/>
        <v>0</v>
      </c>
    </row>
    <row r="1332" ht="17.25" customHeight="1" spans="1:3">
      <c r="A1332" s="6">
        <v>2330301</v>
      </c>
      <c r="B1332" s="16" t="s">
        <v>1019</v>
      </c>
      <c r="C1332" s="7"/>
    </row>
  </sheetData>
  <sheetProtection autoFilter="0"/>
  <mergeCells count="3">
    <mergeCell ref="A1:C1"/>
    <mergeCell ref="A2:C2"/>
    <mergeCell ref="A3:C3"/>
  </mergeCells>
  <dataValidations count="1">
    <dataValidation type="decimal" operator="between" allowBlank="1" showInputMessage="1" showErrorMessage="1" sqref="C5:C1332">
      <formula1>-99999999999999</formula1>
      <formula2>99999999999999</formula2>
    </dataValidation>
  </dataValidations>
  <printOptions gridLines="1"/>
  <pageMargins left="0.75" right="0.75" top="1" bottom="1" header="0" footer="0"/>
  <pageSetup paperSize="1" orientation="portrait" horizontalDpi="600" verticalDpi="600"/>
  <headerFooter>
    <oddHeader>&amp;C&amp;A</oddHeader>
    <oddFooter>&amp;CPage &amp;P</oddFooter>
    <evenHeader>&amp;C&amp;A</evenHeader>
    <evenFooter>&amp;CPage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2025-09-02T01:09:00Z</dcterms:created>
  <dcterms:modified xsi:type="dcterms:W3CDTF">2025-09-25T01:04:20Z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189FD3242B1041328C34ACFE24E948F7_11</vt:lpwstr>
  </property>
  <property fmtid="{D5CDD505-2E9C-101B-9397-08002B2CF9AE}" pid="3" name="KSOProductBuildVer">
    <vt:lpwstr>2052-12.1.0.22529</vt:lpwstr>
  </property>
</Properties>
</file>